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6" r:id="rId3"/>
    <sheet name="ราคาปร.4" sheetId="7" r:id="rId4"/>
    <sheet name="ใบแจ้งปริมาณงาน" sheetId="5" r:id="rId5"/>
  </sheets>
  <definedNames>
    <definedName name="_xlnm.Print_Area" localSheetId="1">ปร.4!$A$1:$L$50</definedName>
  </definedNames>
  <calcPr calcId="124519"/>
</workbook>
</file>

<file path=xl/calcChain.xml><?xml version="1.0" encoding="utf-8"?>
<calcChain xmlns="http://schemas.openxmlformats.org/spreadsheetml/2006/main">
  <c r="K11" i="7"/>
  <c r="J18"/>
  <c r="H18"/>
  <c r="J17"/>
  <c r="H17"/>
  <c r="K17" s="1"/>
  <c r="J16"/>
  <c r="H16"/>
  <c r="J15"/>
  <c r="H15"/>
  <c r="K15" s="1"/>
  <c r="J14"/>
  <c r="H14"/>
  <c r="K14" s="1"/>
  <c r="J13"/>
  <c r="H13"/>
  <c r="K13" s="1"/>
  <c r="J12"/>
  <c r="H12"/>
  <c r="H11"/>
  <c r="H10"/>
  <c r="K10" s="1"/>
  <c r="H9"/>
  <c r="K9" s="1"/>
  <c r="K8"/>
  <c r="H8"/>
  <c r="E21" i="6"/>
  <c r="K20" i="2"/>
  <c r="K16"/>
  <c r="J16"/>
  <c r="H16"/>
  <c r="H14"/>
  <c r="J14"/>
  <c r="H11"/>
  <c r="H10"/>
  <c r="K10" s="1"/>
  <c r="H9"/>
  <c r="K9" s="1"/>
  <c r="J18"/>
  <c r="H18"/>
  <c r="J17"/>
  <c r="H17"/>
  <c r="J15"/>
  <c r="H15"/>
  <c r="J8"/>
  <c r="H8"/>
  <c r="J12"/>
  <c r="H12"/>
  <c r="H13"/>
  <c r="J13"/>
  <c r="E21" i="1"/>
  <c r="K19" i="7" l="1"/>
  <c r="E12" i="6" s="1"/>
  <c r="G12" s="1"/>
  <c r="G19" s="1"/>
  <c r="K12" i="7"/>
  <c r="K16"/>
  <c r="K18"/>
  <c r="K14" i="2"/>
  <c r="K15"/>
  <c r="K17"/>
  <c r="K18"/>
  <c r="K13"/>
  <c r="K12"/>
  <c r="K8"/>
  <c r="E12" i="1" l="1"/>
  <c r="G12" s="1"/>
  <c r="G19" s="1"/>
</calcChain>
</file>

<file path=xl/sharedStrings.xml><?xml version="1.0" encoding="utf-8"?>
<sst xmlns="http://schemas.openxmlformats.org/spreadsheetml/2006/main" count="259" uniqueCount="104">
  <si>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</si>
  <si>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</si>
  <si>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</si>
  <si>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</si>
  <si>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</si>
  <si>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</si>
  <si>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</si>
  <si>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</si>
  <si>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</si>
  <si>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</si>
  <si>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</si>
  <si>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</si>
  <si>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</si>
  <si>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</si>
  <si>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</si>
  <si>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</si>
  <si>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</si>
  <si>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</si>
  <si>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</si>
  <si>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</si>
  <si>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</si>
  <si>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</si>
  <si>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</si>
  <si>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</si>
  <si>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</si>
  <si>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</si>
  <si>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</si>
  <si>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</si>
  <si>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</si>
  <si>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</si>
  <si>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</si>
  <si>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</si>
  <si>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</si>
  <si>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</si>
  <si>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</si>
  <si>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</si>
  <si>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</si>
  <si>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</si>
  <si>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</si>
  <si>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</si>
  <si>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</si>
  <si>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</si>
  <si>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</si>
  <si>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</si>
  <si>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</si>
  <si>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</si>
  <si>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</si>
  <si>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</si>
  <si>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</si>
  <si>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</si>
  <si>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</si>
  <si>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</si>
  <si>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</si>
  <si>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</si>
  <si>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</si>
  <si>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</si>
  <si>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</si>
  <si>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</si>
  <si>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</si>
  <si>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</si>
  <si>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</si>
  <si>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</si>
  <si>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</si>
  <si>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</si>
  <si>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</si>
  <si>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</si>
  <si>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</si>
  <si>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</si>
  <si>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</si>
  <si>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</si>
  <si>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</si>
  <si>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</si>
  <si>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</si>
  <si>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</si>
  <si>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</si>
  <si>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</si>
  <si>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</si>
  <si>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</si>
  <si>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</si>
  <si>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</si>
  <si>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</si>
  <si>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</si>
  <si>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</si>
  <si>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</si>
  <si>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</si>
  <si>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</si>
  <si>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</si>
  <si>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</si>
  <si>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</si>
  <si>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</si>
  <si>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</si>
  <si>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</si>
  <si>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</si>
  <si>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</si>
  <si>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t xml:space="preserve">โครงการขยายเขตท่อเมนจ่ายน้ำระบบประปาหมู่บ้าน  ของหมู่ที่ 7  บ้านควนพรุพี ระยะทางยาวไม่น้อยกว่า  570.00  เมตร   </t>
  </si>
  <si>
    <t>สามแยกหน้าโรงเรียนบ้านควนพรุพี - บ้านนายนิตย์  หมู่ที่ 7  บ้านควนพรุพี  ตำบลควนศรี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</si>
  <si>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</si>
  <si>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</si>
  <si>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t xml:space="preserve">ขยายเขตท่อเมนจ่ายน้ำระบบประปาหมู่บ้าน หมู่ที่ 7 บ้านควนพรุพี ระยะทางยาวไม่น้อยกว่า 570.00 เมตร  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</si>
  <si>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เมษายน     2557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</si>
  <si>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เมษายน    2557                                </t>
    </r>
  </si>
  <si>
    <t xml:space="preserve">                          (ประทับตราถ้ามี)</t>
  </si>
  <si>
    <t>(ลงชื่อ).............................................ผู้เสนอราคา</t>
  </si>
  <si>
    <t xml:space="preserve">ขยายเขตท่อเมนจ่ายน้ำระบบประปาหมู่บ้าน  สามแยกหน้าโรงเรียนบ้านควนพรุพี - บ้านนายนิตย์ ของหมู่ที่ 7  บ้านควนพรุพี ระยะทางยาวไม่น้อยกว่า  570.00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</si>
</sst>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43" fontId="7" fillId="0" borderId="27" xfId="1" applyFont="1" applyBorder="1" applyAlignment="1">
      <alignment horizontal="center"/>
    </xf>
    <xf numFmtId="43" fontId="7" fillId="0" borderId="28" xfId="1" applyFont="1" applyBorder="1" applyAlignment="1">
      <alignment horizontal="center"/>
    </xf>
    <xf numFmtId="43" fontId="7" fillId="0" borderId="31" xfId="1" applyFont="1" applyBorder="1" applyAlignment="1">
      <alignment horizontal="center"/>
    </xf>
    <xf numFmtId="188" fontId="7" fillId="0" borderId="30" xfId="1" applyNumberFormat="1" applyFont="1" applyBorder="1"/>
    <xf numFmtId="43" fontId="7" fillId="0" borderId="27" xfId="1" applyFont="1" applyBorder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3" fontId="7" fillId="0" borderId="0" xfId="1" applyFont="1" applyBorder="1"/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7" fillId="0" borderId="31" xfId="0" applyFont="1" applyBorder="1" applyAlignment="1">
      <alignment horizontal="center"/>
    </xf>
    <xf numFmtId="0" fontId="7" fillId="0" borderId="33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left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31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34" xfId="0" applyFont="1" applyBorder="1" applyAlignment="1">
      <alignment horizontal="left"/>
    </xf>
    <xf numFmtId="43" fontId="7" fillId="0" borderId="32" xfId="1" applyFont="1" applyBorder="1" applyAlignment="1">
      <alignment horizontal="center"/>
    </xf>
    <xf numFmtId="43" fontId="7" fillId="0" borderId="33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0" borderId="32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7" fillId="0" borderId="32" xfId="0" applyFont="1" applyBorder="1" applyAlignment="1"/>
    <xf numFmtId="0" fontId="7" fillId="0" borderId="34" xfId="0" applyFont="1" applyBorder="1" applyAlignment="1"/>
    <xf numFmtId="0" fontId="6" fillId="0" borderId="39" xfId="0" applyFont="1" applyBorder="1" applyAlignment="1"/>
    <xf numFmtId="0" fontId="8" fillId="0" borderId="40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247650</xdr:rowOff>
    </xdr:from>
    <xdr:to>
      <xdr:col>3</xdr:col>
      <xdr:colOff>95250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486650"/>
          <a:ext cx="21812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47625</xdr:colOff>
      <xdr:row>24</xdr:row>
      <xdr:rowOff>257175</xdr:rowOff>
    </xdr:from>
    <xdr:to>
      <xdr:col>5</xdr:col>
      <xdr:colOff>104775</xdr:colOff>
      <xdr:row>27</xdr:row>
      <xdr:rowOff>257175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43125" y="7496175"/>
          <a:ext cx="19431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(นายโสพิษ  ชาตรี)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485775</xdr:colOff>
      <xdr:row>24</xdr:row>
      <xdr:rowOff>266700</xdr:rowOff>
    </xdr:from>
    <xdr:to>
      <xdr:col>7</xdr:col>
      <xdr:colOff>714375</xdr:colOff>
      <xdr:row>27</xdr:row>
      <xdr:rowOff>276225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67225" y="7505700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(นายไสว   เชื้อจักษ์)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419100</xdr:colOff>
      <xdr:row>28</xdr:row>
      <xdr:rowOff>133350</xdr:rowOff>
    </xdr:from>
    <xdr:to>
      <xdr:col>4</xdr:col>
      <xdr:colOff>352425</xdr:colOff>
      <xdr:row>31</xdr:row>
      <xdr:rowOff>161925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95350" y="8591550"/>
          <a:ext cx="22479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1209675</xdr:colOff>
      <xdr:row>28</xdr:row>
      <xdr:rowOff>133350</xdr:rowOff>
    </xdr:from>
    <xdr:to>
      <xdr:col>7</xdr:col>
      <xdr:colOff>371475</xdr:colOff>
      <xdr:row>31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81450" y="8591550"/>
          <a:ext cx="21812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20</xdr:row>
      <xdr:rowOff>200025</xdr:rowOff>
    </xdr:from>
    <xdr:to>
      <xdr:col>3</xdr:col>
      <xdr:colOff>628650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6" y="6038850"/>
          <a:ext cx="21812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352425</xdr:colOff>
      <xdr:row>20</xdr:row>
      <xdr:rowOff>219075</xdr:rowOff>
    </xdr:from>
    <xdr:to>
      <xdr:col>4</xdr:col>
      <xdr:colOff>314325</xdr:colOff>
      <xdr:row>23</xdr:row>
      <xdr:rowOff>219075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14525" y="6057900"/>
          <a:ext cx="19145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(นายโสพิษ  ชาตรี)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409575</xdr:colOff>
      <xdr:row>20</xdr:row>
      <xdr:rowOff>209550</xdr:rowOff>
    </xdr:from>
    <xdr:to>
      <xdr:col>7</xdr:col>
      <xdr:colOff>333375</xdr:colOff>
      <xdr:row>23</xdr:row>
      <xdr:rowOff>219075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24300" y="6048375"/>
          <a:ext cx="19907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(นายไสว    เชื้อจักษ์)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20</xdr:row>
      <xdr:rowOff>209550</xdr:rowOff>
    </xdr:from>
    <xdr:to>
      <xdr:col>10</xdr:col>
      <xdr:colOff>104775</xdr:colOff>
      <xdr:row>23</xdr:row>
      <xdr:rowOff>257175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848350" y="6048375"/>
          <a:ext cx="22193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542925</xdr:colOff>
      <xdr:row>20</xdr:row>
      <xdr:rowOff>219075</xdr:rowOff>
    </xdr:from>
    <xdr:to>
      <xdr:col>12</xdr:col>
      <xdr:colOff>9525</xdr:colOff>
      <xdr:row>24</xdr:row>
      <xdr:rowOff>47625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734300" y="6057900"/>
          <a:ext cx="19431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16" workbookViewId="0">
      <selection activeCell="A16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27" t="s">
        <v>54</v>
      </c>
      <c r="B1" s="127"/>
      <c r="C1" s="127"/>
      <c r="D1" s="127"/>
      <c r="E1" s="127"/>
      <c r="F1" s="127"/>
      <c r="G1" s="127"/>
      <c r="H1" s="60" t="s">
        <v>0</v>
      </c>
    </row>
    <row r="2" spans="1:8" s="26" customFormat="1" ht="27.75" customHeight="1">
      <c r="A2" s="25" t="s">
        <v>81</v>
      </c>
      <c r="B2" s="66" t="s">
        <v>98</v>
      </c>
      <c r="C2" s="66"/>
      <c r="D2" s="66"/>
      <c r="E2" s="66"/>
      <c r="F2" s="66"/>
      <c r="G2" s="66"/>
    </row>
    <row r="3" spans="1:8" s="26" customFormat="1" ht="27.75" customHeight="1">
      <c r="A3" s="25" t="s">
        <v>92</v>
      </c>
      <c r="B3" s="25"/>
      <c r="C3" s="61" t="s">
        <v>95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69</v>
      </c>
      <c r="D4" s="61" t="s">
        <v>70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82</v>
      </c>
      <c r="B6" s="25"/>
      <c r="D6" s="26" t="s">
        <v>84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83</v>
      </c>
      <c r="B8" s="25"/>
      <c r="D8" s="26" t="s">
        <v>52</v>
      </c>
    </row>
    <row r="9" spans="1:8" s="26" customFormat="1" ht="23.25">
      <c r="A9" s="25" t="s">
        <v>85</v>
      </c>
      <c r="B9" s="25"/>
      <c r="D9" s="62"/>
    </row>
    <row r="10" spans="1:8" s="26" customFormat="1" ht="23.25">
      <c r="A10" s="67" t="s">
        <v>2</v>
      </c>
      <c r="B10" s="121" t="s">
        <v>3</v>
      </c>
      <c r="C10" s="122"/>
      <c r="D10" s="123"/>
      <c r="E10" s="67" t="s">
        <v>4</v>
      </c>
      <c r="F10" s="128" t="s">
        <v>5</v>
      </c>
      <c r="G10" s="67" t="s">
        <v>6</v>
      </c>
      <c r="H10" s="128" t="s">
        <v>7</v>
      </c>
    </row>
    <row r="11" spans="1:8" s="26" customFormat="1" ht="23.25">
      <c r="A11" s="30" t="s">
        <v>8</v>
      </c>
      <c r="B11" s="124"/>
      <c r="C11" s="125"/>
      <c r="D11" s="126"/>
      <c r="E11" s="30" t="s">
        <v>9</v>
      </c>
      <c r="F11" s="129"/>
      <c r="G11" s="30" t="s">
        <v>9</v>
      </c>
      <c r="H11" s="129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ปร.4!K20</f>
        <v>40139</v>
      </c>
      <c r="F12" s="72">
        <v>1.2734000000000001</v>
      </c>
      <c r="G12" s="71">
        <f>F12*E12</f>
        <v>51113.002600000007</v>
      </c>
      <c r="H12" s="31" t="s">
        <v>93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47</v>
      </c>
      <c r="C16" s="69"/>
      <c r="D16" s="70"/>
      <c r="E16" s="73"/>
      <c r="F16" s="73"/>
      <c r="G16" s="75"/>
      <c r="H16" s="73"/>
    </row>
    <row r="17" spans="1:8" s="26" customFormat="1" ht="23.25">
      <c r="A17" s="73"/>
      <c r="B17" s="68" t="s">
        <v>48</v>
      </c>
      <c r="C17" s="69"/>
      <c r="D17" s="70"/>
      <c r="E17" s="73"/>
      <c r="F17" s="73"/>
      <c r="G17" s="75"/>
      <c r="H17" s="73"/>
    </row>
    <row r="18" spans="1:8" s="26" customFormat="1" ht="23.25">
      <c r="A18" s="73"/>
      <c r="B18" s="68" t="s">
        <v>55</v>
      </c>
      <c r="C18" s="69"/>
      <c r="D18" s="70"/>
      <c r="E18" s="73"/>
      <c r="F18" s="73"/>
      <c r="G18" s="75"/>
      <c r="H18" s="73"/>
    </row>
    <row r="19" spans="1:8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51113.002600000007</v>
      </c>
      <c r="H19" s="73"/>
    </row>
    <row r="20" spans="1:8" s="26" customFormat="1" ht="23.25">
      <c r="A20" s="73"/>
      <c r="B20" s="79" t="s">
        <v>15</v>
      </c>
      <c r="C20" s="69"/>
      <c r="D20" s="80"/>
      <c r="E20" s="80"/>
      <c r="F20" s="80"/>
      <c r="G20" s="81">
        <v>51000</v>
      </c>
      <c r="H20" s="82"/>
    </row>
    <row r="21" spans="1:8" s="26" customFormat="1" ht="23.25">
      <c r="A21" s="73"/>
      <c r="B21" s="83" t="s">
        <v>16</v>
      </c>
      <c r="C21" s="69"/>
      <c r="D21" s="77"/>
      <c r="E21" s="84" t="str">
        <f>BAHTTEXT(G20)</f>
        <v>ห้าหมื่นหนึ่งพันบาทถ้วน</v>
      </c>
      <c r="F21" s="77"/>
      <c r="G21" s="77"/>
      <c r="H21" s="78"/>
    </row>
    <row r="22" spans="1:8" s="26" customFormat="1" ht="23.25">
      <c r="A22" s="73"/>
      <c r="B22" s="83" t="s">
        <v>17</v>
      </c>
      <c r="C22" s="69"/>
      <c r="D22" s="81">
        <v>570</v>
      </c>
      <c r="E22" s="77" t="s">
        <v>18</v>
      </c>
      <c r="F22" s="77"/>
      <c r="G22" s="77"/>
      <c r="H22" s="78"/>
    </row>
    <row r="23" spans="1:8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8" s="26" customFormat="1" ht="23.25"/>
    <row r="25" spans="1:8" s="26" customFormat="1" ht="23.25">
      <c r="B25" s="26" t="s">
        <v>21</v>
      </c>
      <c r="F25" s="26" t="s">
        <v>22</v>
      </c>
    </row>
    <row r="26" spans="1:8" s="26" customFormat="1" ht="23.25">
      <c r="B26" s="26" t="s">
        <v>23</v>
      </c>
      <c r="F26" s="26" t="s">
        <v>86</v>
      </c>
    </row>
    <row r="27" spans="1:8" s="26" customFormat="1" ht="23.25">
      <c r="B27" s="26" t="s">
        <v>45</v>
      </c>
      <c r="F27" s="26" t="s">
        <v>87</v>
      </c>
    </row>
    <row r="28" spans="1:8" s="26" customFormat="1" ht="23.25"/>
    <row r="29" spans="1:8" s="26" customFormat="1" ht="23.25">
      <c r="B29" s="26" t="s">
        <v>24</v>
      </c>
      <c r="F29" s="26" t="s">
        <v>25</v>
      </c>
    </row>
    <row r="30" spans="1:8" s="26" customFormat="1" ht="23.25">
      <c r="B30" s="26" t="s">
        <v>88</v>
      </c>
      <c r="F30" s="26" t="s">
        <v>89</v>
      </c>
    </row>
    <row r="31" spans="1:8" s="26" customFormat="1" ht="23.25">
      <c r="B31" s="26" t="s">
        <v>90</v>
      </c>
      <c r="F31" s="26" t="s">
        <v>91</v>
      </c>
    </row>
    <row r="32" spans="1:8" s="26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topLeftCell="A4" zoomScaleSheetLayoutView="100" workbookViewId="0">
      <selection activeCell="K11" sqref="K11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" style="26" customWidth="1"/>
    <col min="13" max="16384" width="9" style="26"/>
  </cols>
  <sheetData>
    <row r="1" spans="1:12" ht="22.5" customHeight="1">
      <c r="A1" s="25" t="s">
        <v>68</v>
      </c>
      <c r="C1" s="26" t="s">
        <v>94</v>
      </c>
      <c r="K1" s="144" t="s">
        <v>51</v>
      </c>
      <c r="L1" s="144"/>
    </row>
    <row r="2" spans="1:12" ht="22.5" customHeight="1">
      <c r="A2" s="25" t="s">
        <v>65</v>
      </c>
      <c r="C2" s="3" t="s">
        <v>95</v>
      </c>
      <c r="F2" s="25"/>
      <c r="H2" s="25" t="s">
        <v>1</v>
      </c>
      <c r="K2" s="144" t="s">
        <v>26</v>
      </c>
      <c r="L2" s="144"/>
    </row>
    <row r="3" spans="1:12" ht="22.5" customHeight="1">
      <c r="A3" s="25" t="s">
        <v>66</v>
      </c>
      <c r="C3" s="26" t="s">
        <v>71</v>
      </c>
      <c r="F3" s="25"/>
      <c r="H3" s="25" t="s">
        <v>41</v>
      </c>
      <c r="I3" s="26" t="s">
        <v>69</v>
      </c>
      <c r="J3" s="26" t="s">
        <v>70</v>
      </c>
    </row>
    <row r="4" spans="1:12" ht="22.5" customHeight="1">
      <c r="A4" s="25" t="s">
        <v>67</v>
      </c>
      <c r="C4" s="26" t="s">
        <v>42</v>
      </c>
      <c r="F4" s="25"/>
      <c r="H4" s="26" t="s">
        <v>72</v>
      </c>
    </row>
    <row r="5" spans="1:12" s="29" customFormat="1" ht="22.5" customHeight="1">
      <c r="A5" s="128" t="s">
        <v>27</v>
      </c>
      <c r="B5" s="121" t="s">
        <v>3</v>
      </c>
      <c r="C5" s="122"/>
      <c r="D5" s="123"/>
      <c r="E5" s="140" t="s">
        <v>28</v>
      </c>
      <c r="F5" s="128" t="s">
        <v>29</v>
      </c>
      <c r="G5" s="142" t="s">
        <v>30</v>
      </c>
      <c r="H5" s="143"/>
      <c r="I5" s="142" t="s">
        <v>31</v>
      </c>
      <c r="J5" s="143"/>
      <c r="K5" s="28" t="s">
        <v>40</v>
      </c>
      <c r="L5" s="128" t="s">
        <v>7</v>
      </c>
    </row>
    <row r="6" spans="1:12" s="29" customFormat="1" ht="22.5" customHeight="1">
      <c r="A6" s="129"/>
      <c r="B6" s="124"/>
      <c r="C6" s="125"/>
      <c r="D6" s="126"/>
      <c r="E6" s="141" t="s">
        <v>28</v>
      </c>
      <c r="F6" s="129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29"/>
    </row>
    <row r="7" spans="1:12" s="29" customFormat="1" ht="23.25" customHeight="1">
      <c r="A7" s="33"/>
      <c r="B7" s="136" t="s">
        <v>49</v>
      </c>
      <c r="C7" s="137"/>
      <c r="D7" s="138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41" t="s">
        <v>73</v>
      </c>
      <c r="C8" s="58"/>
      <c r="D8" s="42"/>
      <c r="E8" s="43">
        <v>143</v>
      </c>
      <c r="F8" s="40" t="s">
        <v>34</v>
      </c>
      <c r="G8" s="44">
        <v>175</v>
      </c>
      <c r="H8" s="45">
        <f t="shared" ref="H8:H13" si="0">G8*E8</f>
        <v>25025</v>
      </c>
      <c r="I8" s="46">
        <v>72</v>
      </c>
      <c r="J8" s="47">
        <f>I8*E8</f>
        <v>10296</v>
      </c>
      <c r="K8" s="47">
        <f>J8+H8</f>
        <v>35321</v>
      </c>
      <c r="L8" s="13"/>
    </row>
    <row r="9" spans="1:12" ht="23.25" customHeight="1">
      <c r="A9" s="40">
        <v>2</v>
      </c>
      <c r="B9" s="41" t="s">
        <v>74</v>
      </c>
      <c r="C9" s="58"/>
      <c r="D9" s="42"/>
      <c r="E9" s="43">
        <v>10</v>
      </c>
      <c r="F9" s="40" t="s">
        <v>35</v>
      </c>
      <c r="G9" s="44">
        <v>89</v>
      </c>
      <c r="H9" s="45">
        <f t="shared" ref="H9" si="1">G9*E9</f>
        <v>890</v>
      </c>
      <c r="I9" s="46">
        <v>0</v>
      </c>
      <c r="J9" s="47">
        <v>0</v>
      </c>
      <c r="K9" s="47">
        <f>H9</f>
        <v>890</v>
      </c>
      <c r="L9" s="13"/>
    </row>
    <row r="10" spans="1:12" ht="23.25" customHeight="1">
      <c r="A10" s="40">
        <v>3</v>
      </c>
      <c r="B10" s="63" t="s">
        <v>61</v>
      </c>
      <c r="C10" s="64"/>
      <c r="D10" s="65"/>
      <c r="E10" s="43">
        <v>2</v>
      </c>
      <c r="F10" s="40" t="s">
        <v>35</v>
      </c>
      <c r="G10" s="44">
        <v>59</v>
      </c>
      <c r="H10" s="45">
        <f t="shared" ref="H10" si="2">G10*E10</f>
        <v>118</v>
      </c>
      <c r="I10" s="46">
        <v>0</v>
      </c>
      <c r="J10" s="47">
        <v>0</v>
      </c>
      <c r="K10" s="47">
        <f>H10</f>
        <v>118</v>
      </c>
      <c r="L10" s="13"/>
    </row>
    <row r="11" spans="1:12" ht="23.25" customHeight="1">
      <c r="A11" s="40">
        <v>4</v>
      </c>
      <c r="B11" s="100" t="s">
        <v>96</v>
      </c>
      <c r="C11" s="101"/>
      <c r="D11" s="102"/>
      <c r="E11" s="43">
        <v>1</v>
      </c>
      <c r="F11" s="40" t="s">
        <v>35</v>
      </c>
      <c r="G11" s="44">
        <v>1048</v>
      </c>
      <c r="H11" s="45">
        <f>G11*E11</f>
        <v>1048</v>
      </c>
      <c r="I11" s="46"/>
      <c r="J11" s="47"/>
      <c r="K11" s="47"/>
      <c r="L11" s="13"/>
    </row>
    <row r="12" spans="1:12" ht="23.25" customHeight="1">
      <c r="A12" s="40">
        <v>5</v>
      </c>
      <c r="B12" s="133" t="s">
        <v>75</v>
      </c>
      <c r="C12" s="134"/>
      <c r="D12" s="135"/>
      <c r="E12" s="43">
        <v>4</v>
      </c>
      <c r="F12" s="40" t="s">
        <v>34</v>
      </c>
      <c r="G12" s="44">
        <v>38</v>
      </c>
      <c r="H12" s="45">
        <f t="shared" si="0"/>
        <v>152</v>
      </c>
      <c r="I12" s="48">
        <v>0</v>
      </c>
      <c r="J12" s="47">
        <f t="shared" ref="J12:J13" si="3">I12*E12</f>
        <v>0</v>
      </c>
      <c r="K12" s="47">
        <f>J12+H12</f>
        <v>152</v>
      </c>
      <c r="L12" s="13"/>
    </row>
    <row r="13" spans="1:12" ht="23.25" customHeight="1">
      <c r="A13" s="40">
        <v>6</v>
      </c>
      <c r="B13" s="133" t="s">
        <v>97</v>
      </c>
      <c r="C13" s="134"/>
      <c r="D13" s="135"/>
      <c r="E13" s="43">
        <v>1</v>
      </c>
      <c r="F13" s="40" t="s">
        <v>35</v>
      </c>
      <c r="G13" s="44">
        <v>10</v>
      </c>
      <c r="H13" s="45">
        <f t="shared" si="0"/>
        <v>10</v>
      </c>
      <c r="I13" s="48">
        <v>0</v>
      </c>
      <c r="J13" s="47">
        <f t="shared" si="3"/>
        <v>0</v>
      </c>
      <c r="K13" s="47">
        <f>SUM(H13+J13)</f>
        <v>10</v>
      </c>
      <c r="L13" s="40"/>
    </row>
    <row r="14" spans="1:12" ht="23.25" customHeight="1">
      <c r="A14" s="40">
        <v>7</v>
      </c>
      <c r="B14" s="133" t="s">
        <v>76</v>
      </c>
      <c r="C14" s="134"/>
      <c r="D14" s="135"/>
      <c r="E14" s="43">
        <v>2</v>
      </c>
      <c r="F14" s="40" t="s">
        <v>35</v>
      </c>
      <c r="G14" s="44">
        <v>3</v>
      </c>
      <c r="H14" s="45">
        <f t="shared" ref="H14" si="4">G14*E14</f>
        <v>6</v>
      </c>
      <c r="I14" s="48">
        <v>0</v>
      </c>
      <c r="J14" s="47">
        <f t="shared" ref="J14" si="5">I14*E14</f>
        <v>0</v>
      </c>
      <c r="K14" s="47">
        <f>SUM(H14+J14)</f>
        <v>6</v>
      </c>
      <c r="L14" s="111"/>
    </row>
    <row r="15" spans="1:12" s="49" customFormat="1" ht="23.25" customHeight="1">
      <c r="A15" s="40">
        <v>8</v>
      </c>
      <c r="B15" s="139" t="s">
        <v>56</v>
      </c>
      <c r="C15" s="139"/>
      <c r="D15" s="139"/>
      <c r="E15" s="87">
        <v>1</v>
      </c>
      <c r="F15" s="86" t="s">
        <v>37</v>
      </c>
      <c r="G15" s="87">
        <v>122</v>
      </c>
      <c r="H15" s="87">
        <f>G15*E15</f>
        <v>122</v>
      </c>
      <c r="I15" s="88">
        <v>0</v>
      </c>
      <c r="J15" s="89">
        <f>I15*E15</f>
        <v>0</v>
      </c>
      <c r="K15" s="89">
        <f>J15+H15</f>
        <v>122</v>
      </c>
      <c r="L15" s="86"/>
    </row>
    <row r="16" spans="1:12" s="49" customFormat="1" ht="23.25" customHeight="1">
      <c r="A16" s="40">
        <v>9</v>
      </c>
      <c r="B16" s="103" t="s">
        <v>57</v>
      </c>
      <c r="C16" s="113"/>
      <c r="D16" s="112"/>
      <c r="E16" s="87">
        <v>1</v>
      </c>
      <c r="F16" s="86" t="s">
        <v>50</v>
      </c>
      <c r="G16" s="87">
        <v>20</v>
      </c>
      <c r="H16" s="87">
        <f>G16*E16</f>
        <v>20</v>
      </c>
      <c r="I16" s="88">
        <v>0</v>
      </c>
      <c r="J16" s="89">
        <f>I16*E16</f>
        <v>0</v>
      </c>
      <c r="K16" s="89">
        <f>J16+H16</f>
        <v>20</v>
      </c>
      <c r="L16" s="86"/>
    </row>
    <row r="17" spans="1:12" s="49" customFormat="1" ht="23.25" customHeight="1">
      <c r="A17" s="40">
        <v>10</v>
      </c>
      <c r="B17" s="90" t="s">
        <v>77</v>
      </c>
      <c r="C17" s="90"/>
      <c r="D17" s="90"/>
      <c r="E17" s="87">
        <v>1</v>
      </c>
      <c r="F17" s="86" t="s">
        <v>36</v>
      </c>
      <c r="G17" s="87">
        <v>1000</v>
      </c>
      <c r="H17" s="87">
        <f>G17*E17</f>
        <v>1000</v>
      </c>
      <c r="I17" s="88">
        <v>0</v>
      </c>
      <c r="J17" s="89">
        <f>I17*E17</f>
        <v>0</v>
      </c>
      <c r="K17" s="89">
        <f>J17+H17</f>
        <v>1000</v>
      </c>
      <c r="L17" s="86" t="s">
        <v>79</v>
      </c>
    </row>
    <row r="18" spans="1:12" s="49" customFormat="1" ht="23.25" customHeight="1">
      <c r="A18" s="40">
        <v>11</v>
      </c>
      <c r="B18" s="90" t="s">
        <v>78</v>
      </c>
      <c r="C18" s="90"/>
      <c r="D18" s="90"/>
      <c r="E18" s="87">
        <v>1</v>
      </c>
      <c r="F18" s="86" t="s">
        <v>36</v>
      </c>
      <c r="G18" s="87">
        <v>2500</v>
      </c>
      <c r="H18" s="87">
        <f>G18*E18</f>
        <v>2500</v>
      </c>
      <c r="I18" s="88">
        <v>0</v>
      </c>
      <c r="J18" s="89">
        <f>I18*E18</f>
        <v>0</v>
      </c>
      <c r="K18" s="89">
        <f>J18+H18</f>
        <v>2500</v>
      </c>
      <c r="L18" s="86" t="s">
        <v>80</v>
      </c>
    </row>
    <row r="19" spans="1:12" ht="22.5" customHeight="1">
      <c r="A19" s="91"/>
      <c r="B19" s="92"/>
      <c r="C19" s="93"/>
      <c r="D19" s="94"/>
      <c r="E19" s="95"/>
      <c r="F19" s="91"/>
      <c r="G19" s="96"/>
      <c r="H19" s="97"/>
      <c r="I19" s="98"/>
      <c r="J19" s="99"/>
      <c r="K19" s="99"/>
      <c r="L19" s="91"/>
    </row>
    <row r="20" spans="1:12" ht="22.5" customHeight="1">
      <c r="A20" s="50"/>
      <c r="B20" s="130" t="s">
        <v>38</v>
      </c>
      <c r="C20" s="131"/>
      <c r="D20" s="132"/>
      <c r="E20" s="51"/>
      <c r="F20" s="50"/>
      <c r="G20" s="52"/>
      <c r="H20" s="53"/>
      <c r="I20" s="54"/>
      <c r="J20" s="55"/>
      <c r="K20" s="56">
        <f>SUM(K8:K19)</f>
        <v>40139</v>
      </c>
      <c r="L20" s="57"/>
    </row>
    <row r="21" spans="1:12" s="5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5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5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5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2" ht="22.5" customHeight="1">
      <c r="A25" s="25"/>
      <c r="K25" s="144"/>
      <c r="L25" s="144"/>
    </row>
    <row r="26" spans="1:12" ht="22.5" customHeight="1">
      <c r="A26" s="25"/>
      <c r="F26" s="25"/>
      <c r="H26" s="25"/>
      <c r="K26" s="144"/>
      <c r="L26" s="144"/>
    </row>
    <row r="27" spans="1:12" ht="22.5" customHeight="1">
      <c r="A27" s="25"/>
      <c r="F27" s="25"/>
      <c r="H27" s="25"/>
    </row>
    <row r="28" spans="1:12" ht="22.5" customHeight="1">
      <c r="A28" s="25"/>
      <c r="F28" s="25"/>
    </row>
    <row r="29" spans="1:12" s="105" customFormat="1" ht="22.5" customHeight="1">
      <c r="A29" s="147"/>
      <c r="B29" s="147"/>
      <c r="C29" s="147"/>
      <c r="D29" s="147"/>
      <c r="E29" s="148"/>
      <c r="F29" s="147"/>
      <c r="G29" s="146"/>
      <c r="H29" s="146"/>
      <c r="I29" s="146"/>
      <c r="J29" s="146"/>
      <c r="K29" s="104"/>
      <c r="L29" s="147"/>
    </row>
    <row r="30" spans="1:12" s="105" customFormat="1" ht="22.5" customHeight="1">
      <c r="A30" s="147"/>
      <c r="B30" s="147"/>
      <c r="C30" s="147"/>
      <c r="D30" s="147"/>
      <c r="E30" s="148"/>
      <c r="F30" s="147"/>
      <c r="K30" s="104"/>
      <c r="L30" s="147"/>
    </row>
    <row r="31" spans="1:12" s="49" customFormat="1" ht="22.5" customHeight="1">
      <c r="B31" s="146"/>
      <c r="C31" s="146"/>
      <c r="D31" s="146"/>
      <c r="E31" s="106"/>
    </row>
    <row r="32" spans="1:12" s="49" customFormat="1" ht="22.5" customHeight="1">
      <c r="E32" s="106"/>
    </row>
    <row r="33" spans="1:11" s="49" customFormat="1" ht="22.5" customHeight="1">
      <c r="E33" s="106"/>
    </row>
    <row r="34" spans="1:11" s="49" customFormat="1" ht="22.5" customHeight="1">
      <c r="E34" s="106"/>
    </row>
    <row r="35" spans="1:11" s="49" customFormat="1" ht="22.5" customHeight="1">
      <c r="B35" s="146"/>
      <c r="C35" s="146"/>
      <c r="D35" s="146"/>
      <c r="E35" s="106"/>
    </row>
    <row r="36" spans="1:11" s="49" customFormat="1" ht="22.5" customHeight="1">
      <c r="A36" s="105"/>
      <c r="B36" s="145"/>
      <c r="C36" s="145"/>
      <c r="D36" s="145"/>
      <c r="E36" s="107"/>
      <c r="F36" s="105"/>
      <c r="G36" s="107"/>
      <c r="H36" s="108"/>
      <c r="I36" s="105"/>
      <c r="J36" s="109"/>
      <c r="K36" s="110"/>
    </row>
    <row r="37" spans="1:11" s="49" customFormat="1" ht="22.5" customHeight="1">
      <c r="E37" s="106"/>
    </row>
    <row r="38" spans="1:11" s="49" customFormat="1" ht="22.5" customHeight="1">
      <c r="E38" s="106"/>
    </row>
    <row r="40" spans="1:11" s="59" customFormat="1" ht="22.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s="59" customFormat="1" ht="22.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 s="59" customFormat="1" ht="22.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 s="59" customFormat="1" ht="22.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</sheetData>
  <mergeCells count="27">
    <mergeCell ref="B36:D36"/>
    <mergeCell ref="B35:D35"/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31:D31"/>
    <mergeCell ref="E5:E6"/>
    <mergeCell ref="F5:F6"/>
    <mergeCell ref="G5:H5"/>
    <mergeCell ref="K1:L1"/>
    <mergeCell ref="K2:L2"/>
    <mergeCell ref="L5:L6"/>
    <mergeCell ref="I5:J5"/>
    <mergeCell ref="B20:D20"/>
    <mergeCell ref="B12:D12"/>
    <mergeCell ref="B13:D13"/>
    <mergeCell ref="A5:A6"/>
    <mergeCell ref="B7:D7"/>
    <mergeCell ref="B5:D6"/>
    <mergeCell ref="B15:D15"/>
    <mergeCell ref="B14:D14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13" workbookViewId="0">
      <selection activeCell="A24" sqref="A24:XFD32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27" t="s">
        <v>54</v>
      </c>
      <c r="B1" s="127"/>
      <c r="C1" s="127"/>
      <c r="D1" s="127"/>
      <c r="E1" s="127"/>
      <c r="F1" s="127"/>
      <c r="G1" s="127"/>
      <c r="H1" s="118" t="s">
        <v>0</v>
      </c>
    </row>
    <row r="2" spans="1:8" s="26" customFormat="1" ht="27.75" customHeight="1">
      <c r="A2" s="25" t="s">
        <v>81</v>
      </c>
      <c r="B2" s="66" t="s">
        <v>98</v>
      </c>
      <c r="C2" s="66"/>
      <c r="D2" s="66"/>
      <c r="E2" s="66"/>
      <c r="F2" s="66"/>
      <c r="G2" s="66"/>
    </row>
    <row r="3" spans="1:8" s="26" customFormat="1" ht="27.75" customHeight="1">
      <c r="A3" s="25" t="s">
        <v>92</v>
      </c>
      <c r="B3" s="25"/>
      <c r="C3" s="61" t="s">
        <v>95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69</v>
      </c>
      <c r="D4" s="61" t="s">
        <v>70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82</v>
      </c>
      <c r="B6" s="25"/>
      <c r="D6" s="26" t="s">
        <v>84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83</v>
      </c>
      <c r="B8" s="25"/>
      <c r="D8" s="26" t="s">
        <v>52</v>
      </c>
    </row>
    <row r="9" spans="1:8" s="26" customFormat="1" ht="23.25">
      <c r="A9" s="25" t="s">
        <v>100</v>
      </c>
      <c r="B9" s="25"/>
      <c r="D9" s="62"/>
    </row>
    <row r="10" spans="1:8" s="26" customFormat="1" ht="23.25">
      <c r="A10" s="67" t="s">
        <v>2</v>
      </c>
      <c r="B10" s="121" t="s">
        <v>3</v>
      </c>
      <c r="C10" s="122"/>
      <c r="D10" s="123"/>
      <c r="E10" s="67" t="s">
        <v>4</v>
      </c>
      <c r="F10" s="128" t="s">
        <v>5</v>
      </c>
      <c r="G10" s="67" t="s">
        <v>6</v>
      </c>
      <c r="H10" s="128" t="s">
        <v>7</v>
      </c>
    </row>
    <row r="11" spans="1:8" s="26" customFormat="1" ht="23.25">
      <c r="A11" s="30" t="s">
        <v>8</v>
      </c>
      <c r="B11" s="124"/>
      <c r="C11" s="125"/>
      <c r="D11" s="126"/>
      <c r="E11" s="30" t="s">
        <v>9</v>
      </c>
      <c r="F11" s="129"/>
      <c r="G11" s="30" t="s">
        <v>9</v>
      </c>
      <c r="H11" s="129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ราคาปร.4!K19</f>
        <v>40139</v>
      </c>
      <c r="F12" s="72">
        <v>1.2734000000000001</v>
      </c>
      <c r="G12" s="71">
        <f>F12*E12</f>
        <v>51113.002600000007</v>
      </c>
      <c r="H12" s="31" t="s">
        <v>93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47</v>
      </c>
      <c r="C16" s="69"/>
      <c r="D16" s="70"/>
      <c r="E16" s="73"/>
      <c r="F16" s="73"/>
      <c r="G16" s="75"/>
      <c r="H16" s="73"/>
    </row>
    <row r="17" spans="1:10" s="26" customFormat="1" ht="23.25">
      <c r="A17" s="73"/>
      <c r="B17" s="68" t="s">
        <v>48</v>
      </c>
      <c r="C17" s="69"/>
      <c r="D17" s="70"/>
      <c r="E17" s="73"/>
      <c r="F17" s="73"/>
      <c r="G17" s="75"/>
      <c r="H17" s="73"/>
    </row>
    <row r="18" spans="1:10" s="26" customFormat="1" ht="23.25">
      <c r="A18" s="73"/>
      <c r="B18" s="68" t="s">
        <v>55</v>
      </c>
      <c r="C18" s="69"/>
      <c r="D18" s="70"/>
      <c r="E18" s="73"/>
      <c r="F18" s="73"/>
      <c r="G18" s="75"/>
      <c r="H18" s="73"/>
    </row>
    <row r="19" spans="1:10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51113.002600000007</v>
      </c>
      <c r="H19" s="73"/>
    </row>
    <row r="20" spans="1:10" s="26" customFormat="1" ht="23.25">
      <c r="A20" s="73"/>
      <c r="B20" s="79" t="s">
        <v>15</v>
      </c>
      <c r="C20" s="69"/>
      <c r="D20" s="80"/>
      <c r="E20" s="80"/>
      <c r="F20" s="80"/>
      <c r="G20" s="81">
        <v>51000</v>
      </c>
      <c r="H20" s="82"/>
    </row>
    <row r="21" spans="1:10" s="26" customFormat="1" ht="23.25">
      <c r="A21" s="73"/>
      <c r="B21" s="83" t="s">
        <v>16</v>
      </c>
      <c r="C21" s="69"/>
      <c r="D21" s="77"/>
      <c r="E21" s="84" t="str">
        <f>BAHTTEXT(G20)</f>
        <v>ห้าหมื่นหนึ่งพันบาทถ้วน</v>
      </c>
      <c r="F21" s="77"/>
      <c r="G21" s="77"/>
      <c r="H21" s="78"/>
    </row>
    <row r="22" spans="1:10" s="26" customFormat="1" ht="23.25">
      <c r="A22" s="73"/>
      <c r="B22" s="83" t="s">
        <v>17</v>
      </c>
      <c r="C22" s="69"/>
      <c r="D22" s="81">
        <v>570</v>
      </c>
      <c r="E22" s="77" t="s">
        <v>18</v>
      </c>
      <c r="F22" s="77"/>
      <c r="G22" s="77"/>
      <c r="H22" s="78"/>
    </row>
    <row r="23" spans="1:10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10" s="26" customFormat="1" ht="23.25">
      <c r="A24" s="189" t="s">
        <v>46</v>
      </c>
      <c r="B24" s="189"/>
      <c r="C24" s="189"/>
      <c r="D24" s="189"/>
      <c r="E24" s="189"/>
      <c r="F24" s="189"/>
      <c r="G24" s="189"/>
      <c r="H24" s="189"/>
    </row>
    <row r="25" spans="1:10" s="26" customFormat="1" ht="26.25">
      <c r="A25" s="190"/>
      <c r="B25" s="190"/>
      <c r="C25" s="190"/>
      <c r="D25" s="190"/>
      <c r="E25" s="190"/>
      <c r="F25" s="190"/>
      <c r="G25" s="190"/>
      <c r="H25" s="190"/>
      <c r="I25" s="190"/>
      <c r="J25" s="190"/>
    </row>
    <row r="26" spans="1:10" s="26" customFormat="1" ht="23.25">
      <c r="J26" s="3"/>
    </row>
    <row r="27" spans="1:10" s="26" customFormat="1" ht="23.25">
      <c r="J27" s="20"/>
    </row>
    <row r="28" spans="1:10" s="26" customFormat="1" ht="23.25">
      <c r="J28" s="20"/>
    </row>
    <row r="29" spans="1:10" s="26" customFormat="1" ht="23.25"/>
    <row r="30" spans="1:10" s="26" customFormat="1" ht="23.25"/>
    <row r="31" spans="1:10" s="26" customFormat="1" ht="23.25"/>
    <row r="32" spans="1:10" s="26" customFormat="1" ht="23.25"/>
  </sheetData>
  <mergeCells count="5">
    <mergeCell ref="A1:G1"/>
    <mergeCell ref="B10:D11"/>
    <mergeCell ref="F10:F11"/>
    <mergeCell ref="H10:H11"/>
    <mergeCell ref="A24:H24"/>
  </mergeCells>
  <pageMargins left="0.7" right="0.24" top="0.75" bottom="0.17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D11" sqref="D11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" style="26" customWidth="1"/>
    <col min="13" max="16384" width="9" style="26"/>
  </cols>
  <sheetData>
    <row r="1" spans="1:12" ht="22.5" customHeight="1">
      <c r="A1" s="25" t="s">
        <v>68</v>
      </c>
      <c r="C1" s="26" t="s">
        <v>94</v>
      </c>
      <c r="K1" s="144" t="s">
        <v>51</v>
      </c>
      <c r="L1" s="144"/>
    </row>
    <row r="2" spans="1:12" ht="22.5" customHeight="1">
      <c r="A2" s="25" t="s">
        <v>65</v>
      </c>
      <c r="C2" s="3" t="s">
        <v>95</v>
      </c>
      <c r="F2" s="25"/>
      <c r="H2" s="25" t="s">
        <v>1</v>
      </c>
      <c r="K2" s="144" t="s">
        <v>26</v>
      </c>
      <c r="L2" s="144"/>
    </row>
    <row r="3" spans="1:12" ht="22.5" customHeight="1">
      <c r="A3" s="25" t="s">
        <v>66</v>
      </c>
      <c r="C3" s="26" t="s">
        <v>71</v>
      </c>
      <c r="F3" s="25"/>
      <c r="H3" s="25" t="s">
        <v>41</v>
      </c>
      <c r="I3" s="26" t="s">
        <v>69</v>
      </c>
      <c r="J3" s="26" t="s">
        <v>70</v>
      </c>
    </row>
    <row r="4" spans="1:12" ht="22.5" customHeight="1">
      <c r="A4" s="25" t="s">
        <v>67</v>
      </c>
      <c r="C4" s="26" t="s">
        <v>42</v>
      </c>
      <c r="F4" s="25"/>
      <c r="H4" s="26" t="s">
        <v>99</v>
      </c>
    </row>
    <row r="5" spans="1:12" s="29" customFormat="1" ht="22.5" customHeight="1">
      <c r="A5" s="128" t="s">
        <v>27</v>
      </c>
      <c r="B5" s="121" t="s">
        <v>3</v>
      </c>
      <c r="C5" s="122"/>
      <c r="D5" s="123"/>
      <c r="E5" s="140" t="s">
        <v>28</v>
      </c>
      <c r="F5" s="128" t="s">
        <v>29</v>
      </c>
      <c r="G5" s="142" t="s">
        <v>30</v>
      </c>
      <c r="H5" s="143"/>
      <c r="I5" s="142" t="s">
        <v>31</v>
      </c>
      <c r="J5" s="143"/>
      <c r="K5" s="114" t="s">
        <v>40</v>
      </c>
      <c r="L5" s="128" t="s">
        <v>7</v>
      </c>
    </row>
    <row r="6" spans="1:12" s="29" customFormat="1" ht="22.5" customHeight="1">
      <c r="A6" s="129"/>
      <c r="B6" s="124"/>
      <c r="C6" s="125"/>
      <c r="D6" s="126"/>
      <c r="E6" s="141" t="s">
        <v>28</v>
      </c>
      <c r="F6" s="129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115" t="s">
        <v>39</v>
      </c>
      <c r="L6" s="129"/>
    </row>
    <row r="7" spans="1:12" s="29" customFormat="1" ht="23.25" customHeight="1">
      <c r="A7" s="67"/>
      <c r="B7" s="163" t="s">
        <v>49</v>
      </c>
      <c r="C7" s="164"/>
      <c r="D7" s="165"/>
      <c r="E7" s="166"/>
      <c r="F7" s="67"/>
      <c r="G7" s="167"/>
      <c r="H7" s="168"/>
      <c r="I7" s="169"/>
      <c r="J7" s="170"/>
      <c r="K7" s="171"/>
      <c r="L7" s="67"/>
    </row>
    <row r="8" spans="1:12" ht="23.25" customHeight="1">
      <c r="A8" s="86">
        <v>1</v>
      </c>
      <c r="B8" s="113" t="s">
        <v>73</v>
      </c>
      <c r="C8" s="182"/>
      <c r="D8" s="112"/>
      <c r="E8" s="87">
        <v>143</v>
      </c>
      <c r="F8" s="86" t="s">
        <v>34</v>
      </c>
      <c r="G8" s="183">
        <v>175</v>
      </c>
      <c r="H8" s="87">
        <f t="shared" ref="H8:H14" si="0">G8*E8</f>
        <v>25025</v>
      </c>
      <c r="I8" s="184">
        <v>64.67</v>
      </c>
      <c r="J8" s="89">
        <v>9248</v>
      </c>
      <c r="K8" s="89">
        <f>J8+H8</f>
        <v>34273</v>
      </c>
      <c r="L8" s="185"/>
    </row>
    <row r="9" spans="1:12" ht="23.25" customHeight="1">
      <c r="A9" s="86">
        <v>2</v>
      </c>
      <c r="B9" s="113" t="s">
        <v>74</v>
      </c>
      <c r="C9" s="182"/>
      <c r="D9" s="112"/>
      <c r="E9" s="87">
        <v>10</v>
      </c>
      <c r="F9" s="86" t="s">
        <v>35</v>
      </c>
      <c r="G9" s="183">
        <v>89</v>
      </c>
      <c r="H9" s="87">
        <f t="shared" si="0"/>
        <v>890</v>
      </c>
      <c r="I9" s="184">
        <v>0</v>
      </c>
      <c r="J9" s="89">
        <v>0</v>
      </c>
      <c r="K9" s="89">
        <f>H9</f>
        <v>890</v>
      </c>
      <c r="L9" s="185"/>
    </row>
    <row r="10" spans="1:12" ht="23.25" customHeight="1">
      <c r="A10" s="86">
        <v>3</v>
      </c>
      <c r="B10" s="113" t="s">
        <v>61</v>
      </c>
      <c r="C10" s="182"/>
      <c r="D10" s="112"/>
      <c r="E10" s="87">
        <v>2</v>
      </c>
      <c r="F10" s="86" t="s">
        <v>35</v>
      </c>
      <c r="G10" s="183">
        <v>59</v>
      </c>
      <c r="H10" s="87">
        <f t="shared" si="0"/>
        <v>118</v>
      </c>
      <c r="I10" s="184">
        <v>0</v>
      </c>
      <c r="J10" s="89">
        <v>0</v>
      </c>
      <c r="K10" s="89">
        <f>H10</f>
        <v>118</v>
      </c>
      <c r="L10" s="185"/>
    </row>
    <row r="11" spans="1:12" ht="23.25" customHeight="1">
      <c r="A11" s="86">
        <v>4</v>
      </c>
      <c r="B11" s="113" t="s">
        <v>96</v>
      </c>
      <c r="C11" s="182"/>
      <c r="D11" s="112"/>
      <c r="E11" s="87">
        <v>1</v>
      </c>
      <c r="F11" s="86" t="s">
        <v>35</v>
      </c>
      <c r="G11" s="183">
        <v>1048</v>
      </c>
      <c r="H11" s="87">
        <f>G11*E11</f>
        <v>1048</v>
      </c>
      <c r="I11" s="184">
        <v>0</v>
      </c>
      <c r="J11" s="89">
        <v>0</v>
      </c>
      <c r="K11" s="89">
        <f>H11</f>
        <v>1048</v>
      </c>
      <c r="L11" s="185"/>
    </row>
    <row r="12" spans="1:12" ht="23.25" customHeight="1">
      <c r="A12" s="86">
        <v>5</v>
      </c>
      <c r="B12" s="186" t="s">
        <v>75</v>
      </c>
      <c r="C12" s="187"/>
      <c r="D12" s="188"/>
      <c r="E12" s="87">
        <v>4</v>
      </c>
      <c r="F12" s="86" t="s">
        <v>34</v>
      </c>
      <c r="G12" s="183">
        <v>38</v>
      </c>
      <c r="H12" s="87">
        <f t="shared" si="0"/>
        <v>152</v>
      </c>
      <c r="I12" s="88">
        <v>0</v>
      </c>
      <c r="J12" s="89">
        <f t="shared" ref="J12:J14" si="1">I12*E12</f>
        <v>0</v>
      </c>
      <c r="K12" s="89">
        <f>J12+H12</f>
        <v>152</v>
      </c>
      <c r="L12" s="185"/>
    </row>
    <row r="13" spans="1:12" ht="23.25" customHeight="1">
      <c r="A13" s="86">
        <v>6</v>
      </c>
      <c r="B13" s="186" t="s">
        <v>97</v>
      </c>
      <c r="C13" s="187"/>
      <c r="D13" s="188"/>
      <c r="E13" s="87">
        <v>1</v>
      </c>
      <c r="F13" s="86" t="s">
        <v>35</v>
      </c>
      <c r="G13" s="183">
        <v>10</v>
      </c>
      <c r="H13" s="87">
        <f t="shared" si="0"/>
        <v>10</v>
      </c>
      <c r="I13" s="88">
        <v>0</v>
      </c>
      <c r="J13" s="89">
        <f t="shared" si="1"/>
        <v>0</v>
      </c>
      <c r="K13" s="89">
        <f>SUM(H13+J13)</f>
        <v>10</v>
      </c>
      <c r="L13" s="86"/>
    </row>
    <row r="14" spans="1:12" ht="23.25" customHeight="1">
      <c r="A14" s="86">
        <v>7</v>
      </c>
      <c r="B14" s="186" t="s">
        <v>76</v>
      </c>
      <c r="C14" s="187"/>
      <c r="D14" s="188"/>
      <c r="E14" s="87">
        <v>2</v>
      </c>
      <c r="F14" s="86" t="s">
        <v>35</v>
      </c>
      <c r="G14" s="183">
        <v>3</v>
      </c>
      <c r="H14" s="87">
        <f t="shared" si="0"/>
        <v>6</v>
      </c>
      <c r="I14" s="88">
        <v>0</v>
      </c>
      <c r="J14" s="89">
        <f t="shared" si="1"/>
        <v>0</v>
      </c>
      <c r="K14" s="89">
        <f>SUM(H14+J14)</f>
        <v>6</v>
      </c>
      <c r="L14" s="86"/>
    </row>
    <row r="15" spans="1:12" s="49" customFormat="1" ht="23.25" customHeight="1">
      <c r="A15" s="86">
        <v>8</v>
      </c>
      <c r="B15" s="139" t="s">
        <v>56</v>
      </c>
      <c r="C15" s="139"/>
      <c r="D15" s="139"/>
      <c r="E15" s="87">
        <v>1</v>
      </c>
      <c r="F15" s="86" t="s">
        <v>37</v>
      </c>
      <c r="G15" s="87">
        <v>122</v>
      </c>
      <c r="H15" s="87">
        <f>G15*E15</f>
        <v>122</v>
      </c>
      <c r="I15" s="88">
        <v>0</v>
      </c>
      <c r="J15" s="89">
        <f>I15*E15</f>
        <v>0</v>
      </c>
      <c r="K15" s="89">
        <f>J15+H15</f>
        <v>122</v>
      </c>
      <c r="L15" s="86"/>
    </row>
    <row r="16" spans="1:12" s="49" customFormat="1" ht="23.25" customHeight="1">
      <c r="A16" s="86">
        <v>9</v>
      </c>
      <c r="B16" s="120" t="s">
        <v>57</v>
      </c>
      <c r="C16" s="113"/>
      <c r="D16" s="112"/>
      <c r="E16" s="87">
        <v>1</v>
      </c>
      <c r="F16" s="86" t="s">
        <v>50</v>
      </c>
      <c r="G16" s="87">
        <v>20</v>
      </c>
      <c r="H16" s="87">
        <f>G16*E16</f>
        <v>20</v>
      </c>
      <c r="I16" s="88">
        <v>0</v>
      </c>
      <c r="J16" s="89">
        <f>I16*E16</f>
        <v>0</v>
      </c>
      <c r="K16" s="89">
        <f>J16+H16</f>
        <v>20</v>
      </c>
      <c r="L16" s="86"/>
    </row>
    <row r="17" spans="1:12" s="49" customFormat="1" ht="23.25" customHeight="1">
      <c r="A17" s="86">
        <v>10</v>
      </c>
      <c r="B17" s="120" t="s">
        <v>77</v>
      </c>
      <c r="C17" s="120"/>
      <c r="D17" s="120"/>
      <c r="E17" s="87">
        <v>1</v>
      </c>
      <c r="F17" s="86" t="s">
        <v>36</v>
      </c>
      <c r="G17" s="87">
        <v>1000</v>
      </c>
      <c r="H17" s="87">
        <f>G17*E17</f>
        <v>1000</v>
      </c>
      <c r="I17" s="88">
        <v>0</v>
      </c>
      <c r="J17" s="89">
        <f>I17*E17</f>
        <v>0</v>
      </c>
      <c r="K17" s="89">
        <f>J17+H17</f>
        <v>1000</v>
      </c>
      <c r="L17" s="86" t="s">
        <v>79</v>
      </c>
    </row>
    <row r="18" spans="1:12" s="49" customFormat="1" ht="23.25" customHeight="1">
      <c r="A18" s="86">
        <v>11</v>
      </c>
      <c r="B18" s="120" t="s">
        <v>78</v>
      </c>
      <c r="C18" s="120"/>
      <c r="D18" s="120"/>
      <c r="E18" s="87">
        <v>1</v>
      </c>
      <c r="F18" s="86" t="s">
        <v>36</v>
      </c>
      <c r="G18" s="87">
        <v>2500</v>
      </c>
      <c r="H18" s="87">
        <f>G18*E18</f>
        <v>2500</v>
      </c>
      <c r="I18" s="88">
        <v>0</v>
      </c>
      <c r="J18" s="89">
        <f>I18*E18</f>
        <v>0</v>
      </c>
      <c r="K18" s="89">
        <f>J18+H18</f>
        <v>2500</v>
      </c>
      <c r="L18" s="86" t="s">
        <v>80</v>
      </c>
    </row>
    <row r="19" spans="1:12" ht="22.5" customHeight="1">
      <c r="A19" s="30"/>
      <c r="B19" s="172" t="s">
        <v>38</v>
      </c>
      <c r="C19" s="173"/>
      <c r="D19" s="174"/>
      <c r="E19" s="175"/>
      <c r="F19" s="30"/>
      <c r="G19" s="176"/>
      <c r="H19" s="177"/>
      <c r="I19" s="178"/>
      <c r="J19" s="179"/>
      <c r="K19" s="180">
        <f>SUM(K8:K18)</f>
        <v>40139</v>
      </c>
      <c r="L19" s="181"/>
    </row>
    <row r="20" spans="1:12" s="59" customFormat="1" ht="22.5" customHeight="1">
      <c r="A20" s="189" t="s">
        <v>46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2" s="59" customFormat="1" ht="22.5" customHeight="1">
      <c r="A21" s="116"/>
      <c r="B21" s="116"/>
      <c r="C21" s="116"/>
      <c r="D21" s="116"/>
      <c r="E21" s="116"/>
      <c r="F21" s="116"/>
      <c r="G21" s="116"/>
      <c r="H21" s="116"/>
      <c r="I21" s="116"/>
      <c r="J21" s="116"/>
      <c r="K21" s="116"/>
    </row>
    <row r="22" spans="1:12" ht="22.5" customHeight="1">
      <c r="A22" s="190"/>
      <c r="B22" s="190"/>
      <c r="C22" s="190"/>
      <c r="D22" s="190"/>
      <c r="E22" s="190"/>
      <c r="F22" s="190"/>
      <c r="G22" s="190"/>
      <c r="H22" s="190"/>
      <c r="I22" s="190"/>
      <c r="J22" s="190"/>
    </row>
    <row r="23" spans="1:12" ht="22.5" customHeight="1">
      <c r="E23" s="26"/>
      <c r="J23" s="3"/>
    </row>
    <row r="24" spans="1:12" ht="22.5" customHeight="1">
      <c r="E24" s="26"/>
      <c r="J24" s="20"/>
    </row>
    <row r="25" spans="1:12" ht="22.5" customHeight="1">
      <c r="A25" s="25"/>
      <c r="F25" s="25"/>
      <c r="H25" s="25"/>
      <c r="K25" s="144"/>
      <c r="L25" s="144"/>
    </row>
    <row r="26" spans="1:12" ht="22.5" customHeight="1">
      <c r="A26" s="25"/>
      <c r="F26" s="25"/>
      <c r="H26" s="25"/>
    </row>
    <row r="27" spans="1:12" ht="22.5" customHeight="1">
      <c r="A27" s="25"/>
      <c r="F27" s="25"/>
    </row>
    <row r="28" spans="1:12" s="117" customFormat="1" ht="22.5" customHeight="1">
      <c r="A28" s="147"/>
      <c r="B28" s="147"/>
      <c r="C28" s="147"/>
      <c r="D28" s="147"/>
      <c r="E28" s="148"/>
      <c r="F28" s="147"/>
      <c r="G28" s="146"/>
      <c r="H28" s="146"/>
      <c r="I28" s="146"/>
      <c r="J28" s="146"/>
      <c r="K28" s="119"/>
      <c r="L28" s="147"/>
    </row>
    <row r="29" spans="1:12" s="117" customFormat="1" ht="22.5" customHeight="1">
      <c r="A29" s="147"/>
      <c r="B29" s="147"/>
      <c r="C29" s="147"/>
      <c r="D29" s="147"/>
      <c r="E29" s="148"/>
      <c r="F29" s="147"/>
      <c r="K29" s="119"/>
      <c r="L29" s="147"/>
    </row>
    <row r="30" spans="1:12" s="49" customFormat="1" ht="22.5" customHeight="1">
      <c r="B30" s="146"/>
      <c r="C30" s="146"/>
      <c r="D30" s="146"/>
      <c r="E30" s="106"/>
    </row>
    <row r="31" spans="1:12" s="49" customFormat="1" ht="22.5" customHeight="1">
      <c r="E31" s="106"/>
    </row>
    <row r="32" spans="1:12" s="49" customFormat="1" ht="23.25">
      <c r="E32" s="106"/>
    </row>
    <row r="33" spans="1:11" s="49" customFormat="1" ht="23.25">
      <c r="E33" s="106"/>
    </row>
    <row r="34" spans="1:11" s="49" customFormat="1" ht="23.25">
      <c r="B34" s="146"/>
      <c r="C34" s="146"/>
      <c r="D34" s="146"/>
      <c r="E34" s="106"/>
    </row>
    <row r="35" spans="1:11" s="49" customFormat="1" ht="23.25">
      <c r="A35" s="117"/>
      <c r="B35" s="145"/>
      <c r="C35" s="145"/>
      <c r="D35" s="145"/>
      <c r="E35" s="107"/>
      <c r="F35" s="117"/>
      <c r="G35" s="107"/>
      <c r="H35" s="108"/>
      <c r="I35" s="117"/>
      <c r="J35" s="109"/>
      <c r="K35" s="110"/>
    </row>
    <row r="36" spans="1:11" s="49" customFormat="1" ht="23.25">
      <c r="E36" s="106"/>
    </row>
    <row r="37" spans="1:11" s="49" customFormat="1" ht="23.25">
      <c r="E37" s="106"/>
    </row>
    <row r="39" spans="1:11" s="59" customFormat="1" ht="23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s="59" customFormat="1" ht="23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s="59" customFormat="1" ht="23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 s="59" customFormat="1" ht="23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</sheetData>
  <mergeCells count="27">
    <mergeCell ref="B30:D30"/>
    <mergeCell ref="B34:D34"/>
    <mergeCell ref="B35:D35"/>
    <mergeCell ref="A20:K20"/>
    <mergeCell ref="K25:L25"/>
    <mergeCell ref="A28:A29"/>
    <mergeCell ref="B28:D29"/>
    <mergeCell ref="E28:E29"/>
    <mergeCell ref="F28:F29"/>
    <mergeCell ref="G28:H28"/>
    <mergeCell ref="I28:J28"/>
    <mergeCell ref="L28:L29"/>
    <mergeCell ref="B7:D7"/>
    <mergeCell ref="B12:D12"/>
    <mergeCell ref="B13:D13"/>
    <mergeCell ref="B14:D14"/>
    <mergeCell ref="B15:D15"/>
    <mergeCell ref="B19:D19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17" top="0.4" bottom="0.17" header="0.31496062992125984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C13" workbookViewId="0">
      <selection activeCell="H17" sqref="H17"/>
    </sheetView>
  </sheetViews>
  <sheetFormatPr defaultRowHeight="23.25" customHeight="1"/>
  <cols>
    <col min="1" max="1" width="6.375" style="1" customWidth="1"/>
    <col min="2" max="2" width="5.75" style="1" customWidth="1"/>
    <col min="3" max="3" width="34.125" style="1" customWidth="1"/>
    <col min="4" max="5" width="9" style="1"/>
    <col min="6" max="6" width="10.5" style="1" customWidth="1"/>
    <col min="7" max="7" width="9.75" style="1" customWidth="1"/>
    <col min="8" max="8" width="10.5" style="1" customWidth="1"/>
    <col min="9" max="9" width="10.875" style="1" customWidth="1"/>
    <col min="10" max="10" width="14.5" style="1" customWidth="1"/>
    <col min="11" max="16384" width="9" style="1"/>
  </cols>
  <sheetData>
    <row r="1" spans="1:12" ht="23.25" customHeight="1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2" ht="23.25" customHeight="1">
      <c r="A2" s="2" t="s">
        <v>63</v>
      </c>
      <c r="B2" s="2"/>
      <c r="C2" s="26" t="s">
        <v>103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58</v>
      </c>
      <c r="B3" s="2"/>
      <c r="C3" s="7" t="s">
        <v>59</v>
      </c>
      <c r="D3" s="2"/>
      <c r="E3" s="4"/>
      <c r="F3" s="8"/>
      <c r="G3" s="5"/>
      <c r="H3" s="4"/>
      <c r="I3" s="152"/>
      <c r="J3" s="152"/>
      <c r="K3" s="3"/>
    </row>
    <row r="4" spans="1:12" ht="23.25" customHeight="1">
      <c r="A4" s="2" t="s">
        <v>64</v>
      </c>
      <c r="B4" s="5"/>
      <c r="C4" s="5" t="s">
        <v>60</v>
      </c>
      <c r="D4" s="2"/>
      <c r="E4" s="5"/>
      <c r="F4" s="8"/>
      <c r="G4" s="5"/>
      <c r="H4" s="5"/>
      <c r="I4" s="5"/>
      <c r="J4" s="5"/>
      <c r="K4" s="3"/>
    </row>
    <row r="5" spans="1:12" ht="23.25" customHeight="1">
      <c r="A5" s="153" t="s">
        <v>27</v>
      </c>
      <c r="B5" s="155" t="s">
        <v>3</v>
      </c>
      <c r="C5" s="156"/>
      <c r="D5" s="159" t="s">
        <v>28</v>
      </c>
      <c r="E5" s="153" t="s">
        <v>29</v>
      </c>
      <c r="F5" s="161" t="s">
        <v>30</v>
      </c>
      <c r="G5" s="162"/>
      <c r="H5" s="161" t="s">
        <v>31</v>
      </c>
      <c r="I5" s="162"/>
      <c r="J5" s="9" t="s">
        <v>40</v>
      </c>
      <c r="K5" s="153" t="s">
        <v>7</v>
      </c>
    </row>
    <row r="6" spans="1:12" ht="23.25" customHeight="1">
      <c r="A6" s="154"/>
      <c r="B6" s="157"/>
      <c r="C6" s="158"/>
      <c r="D6" s="160" t="s">
        <v>28</v>
      </c>
      <c r="E6" s="154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54"/>
    </row>
    <row r="7" spans="1:12" s="29" customFormat="1" ht="23.25" customHeight="1">
      <c r="A7" s="67"/>
      <c r="B7" s="191" t="s">
        <v>49</v>
      </c>
      <c r="C7" s="192"/>
      <c r="D7" s="198"/>
      <c r="E7" s="166"/>
      <c r="F7" s="67"/>
      <c r="G7" s="167"/>
      <c r="H7" s="168"/>
      <c r="I7" s="169"/>
      <c r="J7" s="170"/>
      <c r="K7" s="171"/>
      <c r="L7" s="67"/>
    </row>
    <row r="8" spans="1:12" s="26" customFormat="1" ht="23.25" customHeight="1">
      <c r="A8" s="86">
        <v>1</v>
      </c>
      <c r="B8" s="113" t="s">
        <v>73</v>
      </c>
      <c r="C8" s="182"/>
      <c r="D8" s="87">
        <v>143</v>
      </c>
      <c r="E8" s="86" t="s">
        <v>34</v>
      </c>
      <c r="F8" s="183"/>
      <c r="G8" s="87"/>
      <c r="H8" s="184"/>
      <c r="I8" s="89"/>
      <c r="J8" s="89"/>
      <c r="K8" s="185"/>
    </row>
    <row r="9" spans="1:12" s="26" customFormat="1" ht="23.25" customHeight="1">
      <c r="A9" s="86">
        <v>2</v>
      </c>
      <c r="B9" s="113" t="s">
        <v>74</v>
      </c>
      <c r="C9" s="182"/>
      <c r="D9" s="87">
        <v>10</v>
      </c>
      <c r="E9" s="86" t="s">
        <v>35</v>
      </c>
      <c r="F9" s="183"/>
      <c r="G9" s="87"/>
      <c r="H9" s="184"/>
      <c r="I9" s="89"/>
      <c r="J9" s="89"/>
      <c r="K9" s="185"/>
    </row>
    <row r="10" spans="1:12" s="26" customFormat="1" ht="23.25" customHeight="1">
      <c r="A10" s="86">
        <v>3</v>
      </c>
      <c r="B10" s="113" t="s">
        <v>61</v>
      </c>
      <c r="C10" s="182"/>
      <c r="D10" s="87">
        <v>2</v>
      </c>
      <c r="E10" s="86" t="s">
        <v>35</v>
      </c>
      <c r="F10" s="183"/>
      <c r="G10" s="87"/>
      <c r="H10" s="184"/>
      <c r="I10" s="89"/>
      <c r="J10" s="89"/>
      <c r="K10" s="185"/>
    </row>
    <row r="11" spans="1:12" s="26" customFormat="1" ht="23.25" customHeight="1">
      <c r="A11" s="86">
        <v>4</v>
      </c>
      <c r="B11" s="113" t="s">
        <v>96</v>
      </c>
      <c r="C11" s="182"/>
      <c r="D11" s="87">
        <v>1</v>
      </c>
      <c r="E11" s="86" t="s">
        <v>35</v>
      </c>
      <c r="F11" s="183"/>
      <c r="G11" s="87"/>
      <c r="H11" s="184"/>
      <c r="I11" s="89"/>
      <c r="J11" s="89"/>
      <c r="K11" s="185"/>
    </row>
    <row r="12" spans="1:12" s="26" customFormat="1" ht="23.25" customHeight="1">
      <c r="A12" s="86">
        <v>5</v>
      </c>
      <c r="B12" s="195" t="s">
        <v>75</v>
      </c>
      <c r="C12" s="196"/>
      <c r="D12" s="87">
        <v>4</v>
      </c>
      <c r="E12" s="86" t="s">
        <v>34</v>
      </c>
      <c r="F12" s="183"/>
      <c r="G12" s="87"/>
      <c r="H12" s="88"/>
      <c r="I12" s="89"/>
      <c r="J12" s="89"/>
      <c r="K12" s="185"/>
    </row>
    <row r="13" spans="1:12" s="26" customFormat="1" ht="23.25" customHeight="1">
      <c r="A13" s="86">
        <v>6</v>
      </c>
      <c r="B13" s="195" t="s">
        <v>97</v>
      </c>
      <c r="C13" s="196"/>
      <c r="D13" s="87">
        <v>1</v>
      </c>
      <c r="E13" s="86" t="s">
        <v>35</v>
      </c>
      <c r="F13" s="183"/>
      <c r="G13" s="87"/>
      <c r="H13" s="88"/>
      <c r="I13" s="89"/>
      <c r="J13" s="89"/>
      <c r="K13" s="86"/>
    </row>
    <row r="14" spans="1:12" s="26" customFormat="1" ht="23.25" customHeight="1">
      <c r="A14" s="86">
        <v>7</v>
      </c>
      <c r="B14" s="195" t="s">
        <v>76</v>
      </c>
      <c r="C14" s="196"/>
      <c r="D14" s="87">
        <v>2</v>
      </c>
      <c r="E14" s="86" t="s">
        <v>35</v>
      </c>
      <c r="F14" s="183"/>
      <c r="G14" s="87"/>
      <c r="H14" s="88"/>
      <c r="I14" s="89"/>
      <c r="J14" s="89"/>
      <c r="K14" s="86"/>
    </row>
    <row r="15" spans="1:12" s="49" customFormat="1" ht="23.25" customHeight="1">
      <c r="A15" s="86">
        <v>8</v>
      </c>
      <c r="B15" s="195" t="s">
        <v>56</v>
      </c>
      <c r="C15" s="196"/>
      <c r="D15" s="87">
        <v>1</v>
      </c>
      <c r="E15" s="86" t="s">
        <v>37</v>
      </c>
      <c r="F15" s="87"/>
      <c r="G15" s="87"/>
      <c r="H15" s="88"/>
      <c r="I15" s="89"/>
      <c r="J15" s="89"/>
      <c r="K15" s="86"/>
    </row>
    <row r="16" spans="1:12" s="49" customFormat="1" ht="23.25" customHeight="1">
      <c r="A16" s="86">
        <v>9</v>
      </c>
      <c r="B16" s="120" t="s">
        <v>57</v>
      </c>
      <c r="C16" s="113"/>
      <c r="D16" s="87">
        <v>1</v>
      </c>
      <c r="E16" s="86" t="s">
        <v>50</v>
      </c>
      <c r="F16" s="87"/>
      <c r="G16" s="87"/>
      <c r="H16" s="88"/>
      <c r="I16" s="89"/>
      <c r="J16" s="89"/>
      <c r="K16" s="86"/>
    </row>
    <row r="17" spans="1:11" s="49" customFormat="1" ht="23.25" customHeight="1">
      <c r="A17" s="86">
        <v>10</v>
      </c>
      <c r="B17" s="120" t="s">
        <v>77</v>
      </c>
      <c r="C17" s="113"/>
      <c r="D17" s="87">
        <v>1</v>
      </c>
      <c r="E17" s="86" t="s">
        <v>36</v>
      </c>
      <c r="F17" s="87"/>
      <c r="G17" s="87"/>
      <c r="H17" s="88"/>
      <c r="I17" s="89"/>
      <c r="J17" s="89"/>
      <c r="K17" s="86" t="s">
        <v>79</v>
      </c>
    </row>
    <row r="18" spans="1:11" s="49" customFormat="1" ht="23.25" customHeight="1">
      <c r="A18" s="86">
        <v>11</v>
      </c>
      <c r="B18" s="120" t="s">
        <v>78</v>
      </c>
      <c r="C18" s="113"/>
      <c r="D18" s="87">
        <v>1</v>
      </c>
      <c r="E18" s="86" t="s">
        <v>36</v>
      </c>
      <c r="F18" s="87"/>
      <c r="G18" s="87"/>
      <c r="H18" s="88"/>
      <c r="I18" s="89"/>
      <c r="J18" s="89"/>
      <c r="K18" s="86" t="s">
        <v>80</v>
      </c>
    </row>
    <row r="19" spans="1:11" s="26" customFormat="1" ht="22.5" customHeight="1">
      <c r="A19" s="30"/>
      <c r="B19" s="193" t="s">
        <v>38</v>
      </c>
      <c r="C19" s="194"/>
      <c r="D19" s="197"/>
      <c r="E19" s="175"/>
      <c r="F19" s="30"/>
      <c r="G19" s="176"/>
      <c r="H19" s="177"/>
      <c r="I19" s="178"/>
      <c r="J19" s="180"/>
      <c r="K19" s="181"/>
    </row>
    <row r="20" spans="1:11" ht="23.25" customHeight="1">
      <c r="A20" s="14"/>
      <c r="B20" s="15"/>
      <c r="C20" s="15"/>
      <c r="D20" s="16"/>
      <c r="E20" s="14"/>
      <c r="F20" s="16"/>
      <c r="G20" s="17"/>
      <c r="H20" s="14"/>
      <c r="I20" s="18"/>
      <c r="J20" s="19"/>
      <c r="K20" s="20"/>
    </row>
    <row r="21" spans="1:11" ht="23.25" customHeight="1">
      <c r="A21" s="15"/>
      <c r="B21" s="15"/>
      <c r="C21" s="15"/>
      <c r="D21" s="14"/>
      <c r="E21" s="14"/>
      <c r="F21" s="16"/>
      <c r="G21" s="21"/>
      <c r="H21" s="149" t="s">
        <v>102</v>
      </c>
      <c r="I21" s="149"/>
      <c r="J21" s="149"/>
      <c r="K21" s="20"/>
    </row>
    <row r="22" spans="1:11" ht="23.25" customHeight="1">
      <c r="A22" s="15"/>
      <c r="B22" s="15"/>
      <c r="C22" s="15"/>
      <c r="D22" s="14"/>
      <c r="E22" s="14"/>
      <c r="F22" s="16"/>
      <c r="G22" s="21"/>
      <c r="H22" s="150" t="s">
        <v>62</v>
      </c>
      <c r="I22" s="150"/>
      <c r="J22" s="150"/>
      <c r="K22" s="20"/>
    </row>
    <row r="23" spans="1:11" ht="23.25" customHeight="1">
      <c r="A23" s="15"/>
      <c r="B23" s="15"/>
      <c r="C23" s="15"/>
      <c r="D23" s="14"/>
      <c r="E23" s="14"/>
      <c r="F23" s="16"/>
      <c r="G23" s="21"/>
      <c r="H23" s="22" t="s">
        <v>101</v>
      </c>
      <c r="I23" s="22"/>
      <c r="J23" s="22"/>
      <c r="K23" s="20"/>
    </row>
    <row r="24" spans="1:11" ht="23.25" customHeight="1">
      <c r="A24" s="14"/>
      <c r="B24" s="20"/>
      <c r="C24" s="20"/>
      <c r="D24" s="14"/>
      <c r="E24" s="14"/>
      <c r="F24" s="23"/>
      <c r="G24" s="17"/>
      <c r="H24" s="23"/>
      <c r="I24" s="18"/>
      <c r="J24" s="24"/>
      <c r="K24" s="20"/>
    </row>
  </sheetData>
  <mergeCells count="13">
    <mergeCell ref="B19:C19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  <mergeCell ref="H21:J21"/>
    <mergeCell ref="H22:J22"/>
  </mergeCells>
  <pageMargins left="0.70866141732283472" right="0.14000000000000001" top="0.48" bottom="0.12" header="0.49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2014-04-15T20:55:34Z</cp:lastPrinted>
  <dcterms:created xsi:type="dcterms:W3CDTF">2011-02-22T03:09:38Z</dcterms:created>
  <dcterms:modified xsi:type="dcterms:W3CDTF">2014-04-15T20:58:18Z</dcterms:modified>
</cp:coreProperties>
</file>