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480" windowHeight="10740" activeTab="3"/>
  </bookViews>
  <sheets>
    <sheet name="ปร.4" sheetId="1" r:id="rId1"/>
    <sheet name="ปร.5" sheetId="2" r:id="rId2"/>
    <sheet name="ราคาปร.4" sheetId="5" r:id="rId3"/>
    <sheet name="ราคา ปร.5" sheetId="6" r:id="rId4"/>
    <sheet name="ปรมาณ" sheetId="7" r:id="rId5"/>
  </sheets>
  <calcPr calcId="125725"/>
</workbook>
</file>

<file path=xl/calcChain.xml><?xml version="1.0" encoding="utf-8"?>
<calcChain xmlns="http://schemas.openxmlformats.org/spreadsheetml/2006/main">
  <c r="J14" i="2"/>
  <c r="N8" i="1"/>
  <c r="I7"/>
  <c r="G7"/>
  <c r="D19" i="2"/>
  <c r="J7" i="1" l="1"/>
  <c r="D11" i="2" l="1"/>
  <c r="F11" s="1"/>
  <c r="F17" s="1"/>
  <c r="J14" i="1"/>
</calcChain>
</file>

<file path=xl/sharedStrings.xml><?xml version="1.0" encoding="utf-8"?>
<sst xmlns="http://schemas.openxmlformats.org/spreadsheetml/2006/main" count="79" uniqueCount="72">
  <si>
    <t>แบบ ปร.4  แผ่นที่  1/1</t>
  </si>
  <si>
    <t>แบบเลขที่</t>
  </si>
  <si>
    <t>รายการเลขที่</t>
  </si>
  <si>
    <t>ลำดับที่</t>
  </si>
  <si>
    <t>รายการ</t>
  </si>
  <si>
    <t>จำนวน</t>
  </si>
  <si>
    <t>หน่วย</t>
  </si>
  <si>
    <t>ราคาวัสดุสิ่งของ</t>
  </si>
  <si>
    <t>ค่าแรงงาน</t>
  </si>
  <si>
    <t>รวมค่าวัสดุและแรงงาน</t>
  </si>
  <si>
    <t>หมายเหตุ</t>
  </si>
  <si>
    <t>ราคา/หน่วย</t>
  </si>
  <si>
    <t>รวมเงิน</t>
  </si>
  <si>
    <t>ลบ.ม.</t>
  </si>
  <si>
    <t>รวมค่างานต้นทุน</t>
  </si>
  <si>
    <t xml:space="preserve">                            สรุปผลการประมาณราคาค่าก่อสร้าง</t>
  </si>
  <si>
    <t>แบบ ปร. 5</t>
  </si>
  <si>
    <t>ลำดับ</t>
  </si>
  <si>
    <t>ค่าวัสดุและค่าแรงงาน</t>
  </si>
  <si>
    <t>Factor  F</t>
  </si>
  <si>
    <t>ค่าก่อสร้างทั้งหมด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</si>
  <si>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</si>
  <si>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</si>
  <si>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</si>
  <si>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</si>
  <si>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</si>
  <si>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</si>
  <si>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</si>
  <si>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</si>
  <si>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</si>
  <si>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>ผู้ประมาณราคา...............................................</t>
  </si>
  <si>
    <t>ตรวจสอบ........................................................</t>
  </si>
  <si>
    <t>เห็นชอบ..........................................................</t>
  </si>
  <si>
    <t>อนุมัติ............................................................</t>
  </si>
  <si>
    <t>ตำแหน่ง  ปลัดองค์การบริหารส่วนตำบล</t>
  </si>
  <si>
    <t>ตำแหน่ง  นายกองค์การบริหารส่วนตำบล</t>
  </si>
  <si>
    <t>เงินล่วงหน้าจ่าย...............0..................%</t>
  </si>
  <si>
    <t>เงินประกันผลงานหัก.........5...............%</t>
  </si>
  <si>
    <t>ส่วนโยธา</t>
  </si>
  <si>
    <t>องค์การบริหารส่วนตำบลควนศรี</t>
  </si>
  <si>
    <t>30 วัน</t>
  </si>
  <si>
    <t>ส่วนโยธา               องค์การบริหารส่วนตำบลควนศรี</t>
  </si>
  <si>
    <t xml:space="preserve"> งานทาง</t>
  </si>
  <si>
    <t>ขนาดหรือเนื้อที่       -        ตารางเมตร</t>
  </si>
  <si>
    <t xml:space="preserve">เฉลี่ยราคาประมาณ      -   บาท / ตารางเมตร </t>
  </si>
  <si>
    <t xml:space="preserve">                  (นายไชยยันต์  สะศรี)</t>
  </si>
  <si>
    <t xml:space="preserve">                  ตำแหน่ง  นายช่างโยธา</t>
  </si>
  <si>
    <t xml:space="preserve">               ( นายศิริชัย     บุญศรี )</t>
  </si>
  <si>
    <t xml:space="preserve">            ตำแหน่ง  หัวหน้าส่วนโยธา</t>
  </si>
  <si>
    <t xml:space="preserve">             (นายทวีศักดิ์   ชูมณี)</t>
  </si>
  <si>
    <t xml:space="preserve">            (นายธีระ    โพธิ์เพชร)</t>
  </si>
  <si>
    <t>ส่วนโยธา  อบต.ควนศรี</t>
  </si>
  <si>
    <t>นายไชยยันต์  สะศรี</t>
  </si>
  <si>
    <t xml:space="preserve"> จำนวน       1          แผ่น</t>
  </si>
  <si>
    <t>ดอกเบี้ยเงินกู้................7.....................%</t>
  </si>
  <si>
    <t xml:space="preserve"> ลงหินแอนทาไลท์ (ถนนสายควนตก)</t>
  </si>
  <si>
    <t>หมู่ที่ 4   ตำบลควนศรี</t>
  </si>
  <si>
    <t>ปรับปรุงซ่อมแซมถนน  หมู่ที่ 4 บ้านวังใหญ่  ตำบลควนศรี</t>
  </si>
  <si>
    <t xml:space="preserve">ปรับปรุงซ่อมแซมถนน สายควนตก  หมู่ที่ 4 บ้านวังใหญ่  ตำบลควนศรี </t>
  </si>
  <si>
    <t>15  มีนาคม 2556</t>
  </si>
  <si>
    <r>
      <t xml:space="preserve">ประมาณราคา </t>
    </r>
    <r>
      <rPr>
        <sz val="16"/>
        <rFont val="Angsana New"/>
        <family val="1"/>
      </rPr>
      <t xml:space="preserve">    </t>
    </r>
  </si>
  <si>
    <r>
      <t xml:space="preserve">สถานที่ก่อสร้าง </t>
    </r>
    <r>
      <rPr>
        <sz val="16"/>
        <rFont val="Angsana New"/>
        <family val="1"/>
      </rPr>
      <t xml:space="preserve">                </t>
    </r>
  </si>
  <si>
    <r>
      <t xml:space="preserve">ฝ่ายประมาณราคา </t>
    </r>
    <r>
      <rPr>
        <sz val="16"/>
        <rFont val="Angsana New"/>
        <family val="1"/>
      </rPr>
      <t xml:space="preserve">            </t>
    </r>
  </si>
  <si>
    <r>
      <t xml:space="preserve">หน่วยงาน    </t>
    </r>
    <r>
      <rPr>
        <sz val="16"/>
        <rFont val="Angsana New"/>
        <family val="1"/>
      </rPr>
      <t xml:space="preserve">  </t>
    </r>
  </si>
  <si>
    <r>
      <t xml:space="preserve">ประมาณราคาโดย   </t>
    </r>
    <r>
      <rPr>
        <sz val="16"/>
        <rFont val="Angsana New"/>
        <family val="1"/>
      </rPr>
      <t xml:space="preserve">          </t>
    </r>
  </si>
  <si>
    <r>
      <t>เมื่อวันที่</t>
    </r>
    <r>
      <rPr>
        <sz val="16"/>
        <rFont val="Angsana New"/>
        <family val="1"/>
      </rPr>
      <t xml:space="preserve">   </t>
    </r>
  </si>
  <si>
    <r>
      <t>โครงการ</t>
    </r>
    <r>
      <rPr>
        <sz val="16"/>
        <rFont val="Angsana New"/>
        <family val="1"/>
      </rPr>
      <t xml:space="preserve">   </t>
    </r>
  </si>
  <si>
    <r>
      <t xml:space="preserve">หน่วยงาน   </t>
    </r>
    <r>
      <rPr>
        <sz val="16"/>
        <rFont val="Angsana New"/>
        <family val="1"/>
      </rPr>
      <t xml:space="preserve">           </t>
    </r>
  </si>
  <si>
    <r>
      <t xml:space="preserve">ประเภท </t>
    </r>
    <r>
      <rPr>
        <sz val="16"/>
        <rFont val="Angsana New"/>
        <family val="1"/>
      </rPr>
      <t xml:space="preserve">                                                 </t>
    </r>
  </si>
  <si>
    <r>
      <t>หน่วยงานออกแบบแปลนและรายการ</t>
    </r>
    <r>
      <rPr>
        <sz val="16"/>
        <rFont val="Angsana New"/>
        <family val="1"/>
      </rPr>
      <t xml:space="preserve">         ส่วนโยธา      องค์การบริหารส่วนตำบลควนศรี</t>
    </r>
  </si>
  <si>
    <r>
      <t xml:space="preserve">ประมาณราคาตามแบบ ปร.4 </t>
    </r>
    <r>
      <rPr>
        <sz val="16"/>
        <rFont val="Angsana New"/>
        <family val="1"/>
      </rPr>
      <t xml:space="preserve">                         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</si>
  <si>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16 มกราคม 2556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</si>
</sst>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8">
    <font>
      <sz val="10"/>
      <name val="Arial"/>
      <charset val="222"/>
    </font>
    <font>
      <sz val="10"/>
      <name val="Arial"/>
      <charset val="222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0"/>
      <name val="Angsana New"/>
      <family val="1"/>
    </font>
    <font>
      <sz val="14"/>
      <name val="Angsana New"/>
      <family val="1"/>
    </font>
    <font>
      <b/>
      <sz val="18"/>
      <name val="Angsana New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5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2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3" fontId="4" fillId="0" borderId="9" xfId="1" applyFont="1" applyBorder="1" applyAlignment="1">
      <alignment horizontal="right"/>
    </xf>
    <xf numFmtId="43" fontId="4" fillId="0" borderId="10" xfId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2" fontId="4" fillId="0" borderId="8" xfId="1" applyNumberFormat="1" applyFont="1" applyBorder="1" applyAlignment="1">
      <alignment horizontal="center"/>
    </xf>
    <xf numFmtId="0" fontId="4" fillId="0" borderId="0" xfId="0" applyFont="1" applyFill="1"/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8" xfId="0" applyFont="1" applyBorder="1"/>
    <xf numFmtId="43" fontId="4" fillId="0" borderId="10" xfId="1" applyFont="1" applyBorder="1" applyAlignment="1">
      <alignment horizontal="center"/>
    </xf>
    <xf numFmtId="43" fontId="4" fillId="0" borderId="8" xfId="1" applyFont="1" applyBorder="1" applyAlignment="1">
      <alignment horizontal="right"/>
    </xf>
    <xf numFmtId="188" fontId="4" fillId="0" borderId="11" xfId="1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43" fontId="4" fillId="0" borderId="12" xfId="1" applyFont="1" applyBorder="1" applyAlignment="1">
      <alignment horizontal="center"/>
    </xf>
    <xf numFmtId="43" fontId="4" fillId="0" borderId="12" xfId="1" applyFont="1" applyBorder="1" applyAlignment="1">
      <alignment horizontal="right"/>
    </xf>
    <xf numFmtId="188" fontId="4" fillId="0" borderId="14" xfId="0" applyNumberFormat="1" applyFont="1" applyBorder="1" applyAlignment="1">
      <alignment horizontal="center"/>
    </xf>
    <xf numFmtId="43" fontId="4" fillId="0" borderId="13" xfId="1" applyFont="1" applyBorder="1" applyAlignment="1">
      <alignment horizontal="right"/>
    </xf>
    <xf numFmtId="0" fontId="4" fillId="0" borderId="12" xfId="0" applyFont="1" applyBorder="1"/>
    <xf numFmtId="0" fontId="3" fillId="0" borderId="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43" fontId="4" fillId="0" borderId="3" xfId="1" applyFont="1" applyBorder="1" applyAlignment="1">
      <alignment horizontal="right"/>
    </xf>
    <xf numFmtId="0" fontId="4" fillId="0" borderId="3" xfId="0" applyFont="1" applyBorder="1"/>
    <xf numFmtId="43" fontId="3" fillId="0" borderId="3" xfId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3" fontId="4" fillId="0" borderId="0" xfId="1" applyFont="1" applyBorder="1" applyAlignment="1">
      <alignment horizontal="center"/>
    </xf>
    <xf numFmtId="43" fontId="4" fillId="0" borderId="0" xfId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43" fontId="3" fillId="0" borderId="3" xfId="1" applyFont="1" applyBorder="1"/>
    <xf numFmtId="0" fontId="3" fillId="0" borderId="3" xfId="0" applyFont="1" applyBorder="1"/>
    <xf numFmtId="43" fontId="3" fillId="0" borderId="3" xfId="1" applyFont="1" applyFill="1" applyBorder="1"/>
    <xf numFmtId="0" fontId="3" fillId="0" borderId="3" xfId="0" applyFont="1" applyBorder="1" applyAlignment="1">
      <alignment horizontal="center"/>
    </xf>
    <xf numFmtId="187" fontId="4" fillId="0" borderId="3" xfId="1" applyNumberFormat="1" applyFont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4" xfId="0" applyFont="1" applyFill="1" applyBorder="1"/>
    <xf numFmtId="43" fontId="4" fillId="0" borderId="3" xfId="1" applyFont="1" applyFill="1" applyBorder="1"/>
    <xf numFmtId="43" fontId="4" fillId="0" borderId="3" xfId="1" applyFont="1" applyBorder="1"/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43" fontId="4" fillId="0" borderId="4" xfId="1" applyFont="1" applyBorder="1" applyAlignment="1">
      <alignment horizontal="left"/>
    </xf>
    <xf numFmtId="43" fontId="3" fillId="0" borderId="4" xfId="1" applyFont="1" applyBorder="1" applyAlignment="1">
      <alignment horizontal="left"/>
    </xf>
    <xf numFmtId="43" fontId="4" fillId="0" borderId="6" xfId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0" fontId="4" fillId="0" borderId="5" xfId="0" applyFont="1" applyBorder="1" applyAlignment="1"/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6" xfId="0" applyFont="1" applyBorder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43" fontId="4" fillId="0" borderId="0" xfId="1" applyFont="1" applyBorder="1"/>
    <xf numFmtId="188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188" fontId="4" fillId="0" borderId="0" xfId="1" applyNumberFormat="1" applyFont="1" applyBorder="1"/>
    <xf numFmtId="43" fontId="4" fillId="0" borderId="0" xfId="1" applyFont="1" applyBorder="1" applyAlignment="1">
      <alignment horizontal="left"/>
    </xf>
    <xf numFmtId="0" fontId="3" fillId="0" borderId="0" xfId="0" applyFont="1" applyBorder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47625</xdr:rowOff>
    </xdr:from>
    <xdr:to>
      <xdr:col>2</xdr:col>
      <xdr:colOff>990600</xdr:colOff>
      <xdr:row>19</xdr:row>
      <xdr:rowOff>9525</xdr:rowOff>
    </xdr:to>
    <xdr:sp macro="" textlink="">
      <xdr:nvSpPr>
        <xdr:cNvPr id="1457" name="Text Box 1"/>
        <xdr:cNvSpPr txBox="1">
          <a:spLocks noChangeArrowheads="1"/>
        </xdr:cNvSpPr>
      </xdr:nvSpPr>
      <xdr:spPr bwMode="auto">
        <a:xfrm>
          <a:off x="0" y="4924425"/>
          <a:ext cx="231457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ประมาณราคาโดย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         (นายไชยยันต์    สะศรี)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             นายช่างโยธา</a:t>
          </a: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8</xdr:col>
      <xdr:colOff>542924</xdr:colOff>
      <xdr:row>15</xdr:row>
      <xdr:rowOff>47625</xdr:rowOff>
    </xdr:from>
    <xdr:to>
      <xdr:col>10</xdr:col>
      <xdr:colOff>752475</xdr:colOff>
      <xdr:row>18</xdr:row>
      <xdr:rowOff>200025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7181849" y="5067300"/>
          <a:ext cx="2209801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อนุมัติ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  (นายธีระ    โพธิ์เพชร)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นายกองค์การบริหารส่วนตำบล</a:t>
          </a: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2</xdr:col>
      <xdr:colOff>1219200</xdr:colOff>
      <xdr:row>15</xdr:row>
      <xdr:rowOff>28575</xdr:rowOff>
    </xdr:from>
    <xdr:to>
      <xdr:col>5</xdr:col>
      <xdr:colOff>352425</xdr:colOff>
      <xdr:row>18</xdr:row>
      <xdr:rowOff>180975</xdr:rowOff>
    </xdr:to>
    <xdr:sp macro="" textlink="">
      <xdr:nvSpPr>
        <xdr:cNvPr id="1459" name="Text Box 3"/>
        <xdr:cNvSpPr txBox="1">
          <a:spLocks noChangeArrowheads="1"/>
        </xdr:cNvSpPr>
      </xdr:nvSpPr>
      <xdr:spPr bwMode="auto">
        <a:xfrm>
          <a:off x="2543175" y="4905375"/>
          <a:ext cx="20383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ตรวจสอบ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 ( นายศิริชัย   บุญศรี )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    หัวหน้าส่วนโยธา</a:t>
          </a: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5</xdr:col>
      <xdr:colOff>476251</xdr:colOff>
      <xdr:row>15</xdr:row>
      <xdr:rowOff>47626</xdr:rowOff>
    </xdr:from>
    <xdr:to>
      <xdr:col>8</xdr:col>
      <xdr:colOff>457200</xdr:colOff>
      <xdr:row>18</xdr:row>
      <xdr:rowOff>228600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4743451" y="5048251"/>
          <a:ext cx="2133599" cy="10667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เห็นชอบ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  (นายทวีศักดิ์   ชูมณี)</a:t>
          </a:r>
        </a:p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TH SarabunPSK"/>
              <a:cs typeface="TH SarabunPSK"/>
            </a:rPr>
            <a:t>         ปลัดองค์การบริหารส่วนตำบล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sqref="A1:XFD1048576"/>
    </sheetView>
  </sheetViews>
  <sheetFormatPr defaultRowHeight="23.25"/>
  <cols>
    <col min="1" max="1" width="7.28515625" style="2" customWidth="1"/>
    <col min="2" max="2" width="12.5703125" style="2" customWidth="1"/>
    <col min="3" max="3" width="25.42578125" style="2" customWidth="1"/>
    <col min="4" max="4" width="10" style="2" customWidth="1"/>
    <col min="5" max="5" width="9.7109375" style="2" customWidth="1"/>
    <col min="6" max="6" width="11.28515625" style="2" customWidth="1"/>
    <col min="7" max="7" width="13.140625" style="2" customWidth="1"/>
    <col min="8" max="8" width="11" style="2" customWidth="1"/>
    <col min="9" max="9" width="13" style="2" customWidth="1"/>
    <col min="10" max="10" width="16.5703125" style="2" customWidth="1"/>
    <col min="11" max="11" width="12" style="2" customWidth="1"/>
    <col min="12" max="16384" width="9.140625" style="2"/>
  </cols>
  <sheetData>
    <row r="1" spans="1:14">
      <c r="A1" s="1" t="s">
        <v>60</v>
      </c>
      <c r="B1" s="1"/>
      <c r="C1" s="2" t="s">
        <v>58</v>
      </c>
      <c r="J1" s="3" t="s">
        <v>0</v>
      </c>
      <c r="K1" s="3"/>
    </row>
    <row r="2" spans="1:14">
      <c r="A2" s="1" t="s">
        <v>61</v>
      </c>
      <c r="B2" s="1"/>
      <c r="C2" s="2" t="s">
        <v>56</v>
      </c>
      <c r="F2" s="1" t="s">
        <v>1</v>
      </c>
      <c r="J2" s="3" t="s">
        <v>2</v>
      </c>
      <c r="K2" s="3"/>
    </row>
    <row r="3" spans="1:14">
      <c r="A3" s="1" t="s">
        <v>62</v>
      </c>
      <c r="B3" s="1"/>
      <c r="C3" s="2" t="s">
        <v>51</v>
      </c>
      <c r="F3" s="1" t="s">
        <v>63</v>
      </c>
      <c r="G3" s="2" t="s">
        <v>38</v>
      </c>
      <c r="H3" s="2" t="s">
        <v>39</v>
      </c>
    </row>
    <row r="4" spans="1:14">
      <c r="A4" s="1" t="s">
        <v>64</v>
      </c>
      <c r="B4" s="1"/>
      <c r="C4" s="2" t="s">
        <v>52</v>
      </c>
      <c r="F4" s="1" t="s">
        <v>65</v>
      </c>
      <c r="G4" s="4" t="s">
        <v>59</v>
      </c>
    </row>
    <row r="5" spans="1:14">
      <c r="A5" s="5" t="s">
        <v>3</v>
      </c>
      <c r="B5" s="6" t="s">
        <v>4</v>
      </c>
      <c r="C5" s="7"/>
      <c r="D5" s="5" t="s">
        <v>5</v>
      </c>
      <c r="E5" s="5" t="s">
        <v>6</v>
      </c>
      <c r="F5" s="8" t="s">
        <v>7</v>
      </c>
      <c r="G5" s="9"/>
      <c r="H5" s="8" t="s">
        <v>8</v>
      </c>
      <c r="I5" s="10"/>
      <c r="J5" s="5" t="s">
        <v>9</v>
      </c>
      <c r="K5" s="5" t="s">
        <v>10</v>
      </c>
      <c r="M5" s="2">
        <v>1100</v>
      </c>
    </row>
    <row r="6" spans="1:14">
      <c r="A6" s="11"/>
      <c r="B6" s="12"/>
      <c r="C6" s="13"/>
      <c r="D6" s="11" t="s">
        <v>5</v>
      </c>
      <c r="E6" s="11" t="s">
        <v>6</v>
      </c>
      <c r="F6" s="14" t="s">
        <v>11</v>
      </c>
      <c r="G6" s="15" t="s">
        <v>12</v>
      </c>
      <c r="H6" s="14" t="s">
        <v>11</v>
      </c>
      <c r="I6" s="14" t="s">
        <v>12</v>
      </c>
      <c r="J6" s="11"/>
      <c r="K6" s="11"/>
      <c r="M6" s="2">
        <v>4</v>
      </c>
    </row>
    <row r="7" spans="1:14">
      <c r="A7" s="16">
        <v>1</v>
      </c>
      <c r="B7" s="17" t="s">
        <v>55</v>
      </c>
      <c r="D7" s="18">
        <v>120</v>
      </c>
      <c r="E7" s="19" t="s">
        <v>13</v>
      </c>
      <c r="F7" s="20">
        <v>242</v>
      </c>
      <c r="G7" s="21">
        <f>D7*F7</f>
        <v>29040</v>
      </c>
      <c r="H7" s="22">
        <v>46</v>
      </c>
      <c r="I7" s="21">
        <f>H7*D7</f>
        <v>5520</v>
      </c>
      <c r="J7" s="21">
        <f>G7+I7</f>
        <v>34560</v>
      </c>
      <c r="K7" s="16"/>
      <c r="M7" s="2">
        <v>998</v>
      </c>
      <c r="N7" s="2">
        <v>1.5</v>
      </c>
    </row>
    <row r="8" spans="1:14">
      <c r="A8" s="19"/>
      <c r="B8" s="23"/>
      <c r="C8" s="24"/>
      <c r="D8" s="25"/>
      <c r="E8" s="19"/>
      <c r="F8" s="20"/>
      <c r="G8" s="21"/>
      <c r="H8" s="22"/>
      <c r="I8" s="21"/>
      <c r="J8" s="21"/>
      <c r="K8" s="19"/>
      <c r="N8" s="26">
        <f>N7*M7</f>
        <v>1497</v>
      </c>
    </row>
    <row r="9" spans="1:14">
      <c r="A9" s="19"/>
      <c r="B9" s="27"/>
      <c r="C9" s="28"/>
      <c r="D9" s="18"/>
      <c r="E9" s="19"/>
      <c r="F9" s="20"/>
      <c r="G9" s="21"/>
      <c r="H9" s="22"/>
      <c r="I9" s="21"/>
      <c r="J9" s="21"/>
      <c r="K9" s="29"/>
    </row>
    <row r="10" spans="1:14">
      <c r="A10" s="19"/>
      <c r="B10" s="27"/>
      <c r="C10" s="28"/>
      <c r="D10" s="19"/>
      <c r="E10" s="19"/>
      <c r="F10" s="30"/>
      <c r="G10" s="31"/>
      <c r="H10" s="32"/>
      <c r="I10" s="21"/>
      <c r="J10" s="21"/>
      <c r="K10" s="29"/>
    </row>
    <row r="11" spans="1:14">
      <c r="A11" s="19"/>
      <c r="B11" s="27"/>
      <c r="C11" s="28"/>
      <c r="D11" s="19"/>
      <c r="E11" s="19"/>
      <c r="F11" s="30"/>
      <c r="G11" s="31"/>
      <c r="H11" s="32"/>
      <c r="I11" s="21"/>
      <c r="J11" s="21"/>
      <c r="K11" s="29"/>
    </row>
    <row r="12" spans="1:14">
      <c r="A12" s="19"/>
      <c r="B12" s="27"/>
      <c r="C12" s="28"/>
      <c r="D12" s="19"/>
      <c r="E12" s="19"/>
      <c r="F12" s="30"/>
      <c r="G12" s="31"/>
      <c r="H12" s="32"/>
      <c r="I12" s="21"/>
      <c r="J12" s="21"/>
      <c r="K12" s="29"/>
    </row>
    <row r="13" spans="1:14">
      <c r="A13" s="33"/>
      <c r="B13" s="34"/>
      <c r="C13" s="35"/>
      <c r="D13" s="33"/>
      <c r="E13" s="33"/>
      <c r="F13" s="36"/>
      <c r="G13" s="37"/>
      <c r="H13" s="38"/>
      <c r="I13" s="39"/>
      <c r="J13" s="39"/>
      <c r="K13" s="40"/>
    </row>
    <row r="14" spans="1:14">
      <c r="A14" s="41" t="s">
        <v>14</v>
      </c>
      <c r="B14" s="42"/>
      <c r="C14" s="43"/>
      <c r="D14" s="15"/>
      <c r="E14" s="15"/>
      <c r="F14" s="44"/>
      <c r="G14" s="45"/>
      <c r="H14" s="46"/>
      <c r="I14" s="45"/>
      <c r="J14" s="47">
        <f>SUM(J7:J13)</f>
        <v>34560</v>
      </c>
      <c r="K14" s="46"/>
    </row>
    <row r="15" spans="1:14">
      <c r="A15" s="48"/>
      <c r="B15" s="48"/>
      <c r="C15" s="49"/>
      <c r="D15" s="48"/>
      <c r="E15" s="48"/>
      <c r="F15" s="50"/>
      <c r="G15" s="51"/>
      <c r="H15" s="49"/>
      <c r="I15" s="51"/>
      <c r="J15" s="51"/>
      <c r="K15" s="49"/>
    </row>
  </sheetData>
  <mergeCells count="17">
    <mergeCell ref="A5:A6"/>
    <mergeCell ref="D5:D6"/>
    <mergeCell ref="E5:E6"/>
    <mergeCell ref="B5:C6"/>
    <mergeCell ref="B9:C9"/>
    <mergeCell ref="J1:K1"/>
    <mergeCell ref="J2:K2"/>
    <mergeCell ref="F5:G5"/>
    <mergeCell ref="H5:I5"/>
    <mergeCell ref="J5:J6"/>
    <mergeCell ref="K5:K6"/>
    <mergeCell ref="B11:C11"/>
    <mergeCell ref="B12:C12"/>
    <mergeCell ref="B8:C8"/>
    <mergeCell ref="B13:C13"/>
    <mergeCell ref="A14:C14"/>
    <mergeCell ref="B10:C10"/>
  </mergeCells>
  <phoneticPr fontId="2" type="noConversion"/>
  <pageMargins left="0.39370078740157483" right="0.19685039370078741" top="0.6692913385826772" bottom="0.47244094488188981" header="0.35433070866141736" footer="0.35433070866141736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9"/>
  <sheetViews>
    <sheetView topLeftCell="A16" workbookViewId="0">
      <selection activeCell="G4" sqref="G4"/>
    </sheetView>
  </sheetViews>
  <sheetFormatPr defaultRowHeight="23.25"/>
  <cols>
    <col min="1" max="1" width="6.42578125" style="2" customWidth="1"/>
    <col min="2" max="2" width="8.42578125" style="2" customWidth="1"/>
    <col min="3" max="3" width="24.7109375" style="2" customWidth="1"/>
    <col min="4" max="4" width="18.85546875" style="2" bestFit="1" customWidth="1"/>
    <col min="5" max="5" width="8.7109375" style="2" bestFit="1" customWidth="1"/>
    <col min="6" max="6" width="16.42578125" style="2" bestFit="1" customWidth="1"/>
    <col min="7" max="7" width="9.7109375" style="2" customWidth="1"/>
    <col min="8" max="16384" width="9.140625" style="2"/>
  </cols>
  <sheetData>
    <row r="1" spans="1:10" ht="26.25">
      <c r="A1" s="52" t="s">
        <v>15</v>
      </c>
      <c r="B1" s="52"/>
      <c r="C1" s="52"/>
      <c r="D1" s="52"/>
      <c r="E1" s="52"/>
      <c r="F1" s="52"/>
      <c r="G1" s="53" t="s">
        <v>16</v>
      </c>
    </row>
    <row r="2" spans="1:10">
      <c r="A2" s="1" t="s">
        <v>66</v>
      </c>
      <c r="B2" s="1"/>
      <c r="C2" s="2" t="s">
        <v>57</v>
      </c>
      <c r="D2" s="53"/>
      <c r="E2" s="53"/>
      <c r="F2" s="53"/>
      <c r="G2" s="53"/>
    </row>
    <row r="3" spans="1:10">
      <c r="A3" s="1" t="s">
        <v>67</v>
      </c>
      <c r="B3" s="1"/>
      <c r="C3" s="2" t="s">
        <v>41</v>
      </c>
    </row>
    <row r="4" spans="1:10">
      <c r="A4" s="1" t="s">
        <v>68</v>
      </c>
      <c r="B4" s="1"/>
      <c r="C4" s="54" t="s">
        <v>42</v>
      </c>
    </row>
    <row r="5" spans="1:10">
      <c r="A5" s="1" t="s">
        <v>69</v>
      </c>
      <c r="B5" s="1"/>
    </row>
    <row r="6" spans="1:10">
      <c r="A6" s="1" t="s">
        <v>70</v>
      </c>
      <c r="B6" s="1"/>
      <c r="D6" s="2" t="s">
        <v>53</v>
      </c>
    </row>
    <row r="7" spans="1:10">
      <c r="A7" s="1" t="s">
        <v>71</v>
      </c>
      <c r="B7" s="1"/>
    </row>
    <row r="8" spans="1:10">
      <c r="A8" s="55" t="s">
        <v>17</v>
      </c>
      <c r="B8" s="6" t="s">
        <v>4</v>
      </c>
      <c r="C8" s="7"/>
      <c r="D8" s="55" t="s">
        <v>18</v>
      </c>
      <c r="E8" s="5" t="s">
        <v>19</v>
      </c>
      <c r="F8" s="55" t="s">
        <v>20</v>
      </c>
      <c r="G8" s="5" t="s">
        <v>10</v>
      </c>
    </row>
    <row r="9" spans="1:10">
      <c r="A9" s="14" t="s">
        <v>21</v>
      </c>
      <c r="B9" s="12"/>
      <c r="C9" s="13"/>
      <c r="D9" s="14" t="s">
        <v>22</v>
      </c>
      <c r="E9" s="11"/>
      <c r="F9" s="14" t="s">
        <v>22</v>
      </c>
      <c r="G9" s="11"/>
    </row>
    <row r="10" spans="1:10">
      <c r="A10" s="15">
        <v>1</v>
      </c>
      <c r="B10" s="46" t="s">
        <v>23</v>
      </c>
      <c r="C10" s="56"/>
      <c r="D10" s="46"/>
      <c r="E10" s="46"/>
      <c r="F10" s="56"/>
      <c r="G10" s="46"/>
    </row>
    <row r="11" spans="1:10">
      <c r="A11" s="15">
        <v>2</v>
      </c>
      <c r="B11" s="46" t="s">
        <v>24</v>
      </c>
      <c r="C11" s="56"/>
      <c r="D11" s="57">
        <f>ปร.4!J14</f>
        <v>34560</v>
      </c>
      <c r="E11" s="58">
        <v>1.3372999999999999</v>
      </c>
      <c r="F11" s="59">
        <f>E11*D11</f>
        <v>46217.087999999996</v>
      </c>
      <c r="G11" s="60" t="s">
        <v>40</v>
      </c>
    </row>
    <row r="12" spans="1:10">
      <c r="A12" s="15">
        <v>3</v>
      </c>
      <c r="B12" s="46" t="s">
        <v>25</v>
      </c>
      <c r="C12" s="56"/>
      <c r="D12" s="46"/>
      <c r="E12" s="46"/>
      <c r="F12" s="61"/>
      <c r="G12" s="46"/>
      <c r="J12" s="2">
        <v>85000</v>
      </c>
    </row>
    <row r="13" spans="1:10" s="26" customFormat="1">
      <c r="A13" s="62">
        <v>4</v>
      </c>
      <c r="B13" s="63" t="s">
        <v>26</v>
      </c>
      <c r="C13" s="64"/>
      <c r="D13" s="63"/>
      <c r="E13" s="63"/>
      <c r="F13" s="65"/>
      <c r="G13" s="63"/>
      <c r="J13" s="26">
        <v>4400</v>
      </c>
    </row>
    <row r="14" spans="1:10">
      <c r="A14" s="46"/>
      <c r="B14" s="46" t="s">
        <v>36</v>
      </c>
      <c r="C14" s="56"/>
      <c r="D14" s="46"/>
      <c r="E14" s="46"/>
      <c r="F14" s="66"/>
      <c r="G14" s="46"/>
      <c r="J14" s="2">
        <f>J12/J13</f>
        <v>19.318181818181817</v>
      </c>
    </row>
    <row r="15" spans="1:10">
      <c r="A15" s="46"/>
      <c r="B15" s="46" t="s">
        <v>37</v>
      </c>
      <c r="C15" s="56"/>
      <c r="D15" s="46"/>
      <c r="E15" s="46"/>
      <c r="F15" s="66"/>
      <c r="G15" s="46"/>
    </row>
    <row r="16" spans="1:10">
      <c r="A16" s="46"/>
      <c r="B16" s="46" t="s">
        <v>54</v>
      </c>
      <c r="C16" s="56"/>
      <c r="D16" s="46"/>
      <c r="E16" s="46"/>
      <c r="F16" s="66"/>
      <c r="G16" s="46"/>
    </row>
    <row r="17" spans="1:7">
      <c r="A17" s="46"/>
      <c r="B17" s="67" t="s">
        <v>27</v>
      </c>
      <c r="C17" s="56"/>
      <c r="D17" s="68"/>
      <c r="E17" s="69"/>
      <c r="F17" s="59">
        <f>SUM(F10:F16)</f>
        <v>46217.087999999996</v>
      </c>
      <c r="G17" s="46"/>
    </row>
    <row r="18" spans="1:7">
      <c r="A18" s="46"/>
      <c r="B18" s="70" t="s">
        <v>28</v>
      </c>
      <c r="C18" s="56"/>
      <c r="D18" s="71"/>
      <c r="E18" s="71"/>
      <c r="F18" s="72">
        <v>46000</v>
      </c>
      <c r="G18" s="73"/>
    </row>
    <row r="19" spans="1:7">
      <c r="A19" s="46"/>
      <c r="B19" s="67" t="s">
        <v>29</v>
      </c>
      <c r="C19" s="56"/>
      <c r="D19" s="74" t="str">
        <f>BAHTTEXT(F18)</f>
        <v>สี่หมื่นหกพันบาทถ้วน</v>
      </c>
      <c r="E19" s="68"/>
      <c r="F19" s="68"/>
      <c r="G19" s="69"/>
    </row>
    <row r="20" spans="1:7">
      <c r="A20" s="46"/>
      <c r="B20" s="75" t="s">
        <v>43</v>
      </c>
      <c r="C20" s="56"/>
      <c r="D20" s="76"/>
      <c r="E20" s="76"/>
      <c r="F20" s="76"/>
      <c r="G20" s="77"/>
    </row>
    <row r="21" spans="1:7">
      <c r="A21" s="46"/>
      <c r="B21" s="75" t="s">
        <v>44</v>
      </c>
      <c r="C21" s="76"/>
      <c r="D21" s="76"/>
      <c r="E21" s="76"/>
      <c r="F21" s="76"/>
      <c r="G21" s="78"/>
    </row>
    <row r="23" spans="1:7">
      <c r="B23" s="2" t="s">
        <v>30</v>
      </c>
      <c r="E23" s="2" t="s">
        <v>31</v>
      </c>
    </row>
    <row r="24" spans="1:7">
      <c r="B24" s="2" t="s">
        <v>45</v>
      </c>
      <c r="E24" s="2" t="s">
        <v>47</v>
      </c>
    </row>
    <row r="25" spans="1:7">
      <c r="B25" s="2" t="s">
        <v>46</v>
      </c>
      <c r="E25" s="2" t="s">
        <v>48</v>
      </c>
    </row>
    <row r="27" spans="1:7">
      <c r="B27" s="2" t="s">
        <v>32</v>
      </c>
      <c r="E27" s="2" t="s">
        <v>33</v>
      </c>
    </row>
    <row r="28" spans="1:7">
      <c r="B28" s="2" t="s">
        <v>49</v>
      </c>
      <c r="E28" s="2" t="s">
        <v>50</v>
      </c>
    </row>
    <row r="29" spans="1:7">
      <c r="B29" s="2" t="s">
        <v>34</v>
      </c>
      <c r="E29" s="2" t="s">
        <v>35</v>
      </c>
    </row>
    <row r="34" spans="1:7">
      <c r="A34" s="79"/>
      <c r="B34" s="79"/>
      <c r="C34" s="79"/>
      <c r="D34" s="79"/>
      <c r="E34" s="79"/>
      <c r="F34" s="79"/>
      <c r="G34" s="53"/>
    </row>
    <row r="42" spans="1:7" s="49" customFormat="1">
      <c r="A42" s="48"/>
      <c r="B42" s="48"/>
      <c r="C42" s="80"/>
      <c r="D42" s="48"/>
      <c r="E42" s="80"/>
      <c r="F42" s="48"/>
      <c r="G42" s="80"/>
    </row>
    <row r="43" spans="1:7" s="49" customFormat="1">
      <c r="A43" s="48"/>
      <c r="B43" s="48"/>
      <c r="C43" s="80"/>
      <c r="D43" s="48"/>
      <c r="E43" s="80"/>
      <c r="F43" s="48"/>
      <c r="G43" s="80"/>
    </row>
    <row r="44" spans="1:7" s="49" customFormat="1">
      <c r="A44" s="48"/>
      <c r="B44" s="48"/>
    </row>
    <row r="45" spans="1:7" s="49" customFormat="1">
      <c r="A45" s="48"/>
      <c r="B45" s="48"/>
      <c r="D45" s="81"/>
      <c r="F45" s="82"/>
    </row>
    <row r="46" spans="1:7" s="49" customFormat="1">
      <c r="A46" s="48"/>
      <c r="B46" s="48"/>
    </row>
    <row r="47" spans="1:7" s="49" customFormat="1">
      <c r="A47" s="48"/>
      <c r="B47" s="48"/>
    </row>
    <row r="48" spans="1:7" s="49" customFormat="1"/>
    <row r="49" spans="1:7" s="49" customFormat="1"/>
    <row r="50" spans="1:7" s="49" customFormat="1"/>
    <row r="51" spans="1:7" s="49" customFormat="1">
      <c r="C51" s="83"/>
      <c r="D51" s="83"/>
      <c r="E51" s="83"/>
      <c r="F51" s="84"/>
    </row>
    <row r="52" spans="1:7" s="49" customFormat="1">
      <c r="C52" s="85"/>
      <c r="D52" s="85"/>
      <c r="E52" s="85"/>
      <c r="F52" s="85"/>
      <c r="G52" s="85"/>
    </row>
    <row r="53" spans="1:7" s="49" customFormat="1">
      <c r="C53" s="83"/>
      <c r="D53" s="83"/>
      <c r="E53" s="83"/>
      <c r="F53" s="83"/>
      <c r="G53" s="83"/>
    </row>
    <row r="54" spans="1:7" s="49" customFormat="1">
      <c r="C54" s="83"/>
      <c r="D54" s="83"/>
      <c r="E54" s="83"/>
      <c r="F54" s="83"/>
      <c r="G54" s="83"/>
    </row>
    <row r="55" spans="1:7" s="49" customFormat="1">
      <c r="C55" s="83"/>
      <c r="D55" s="83"/>
      <c r="E55" s="83"/>
      <c r="F55" s="83"/>
      <c r="G55" s="83"/>
    </row>
    <row r="56" spans="1:7" s="49" customFormat="1">
      <c r="A56" s="86"/>
      <c r="B56" s="86"/>
    </row>
    <row r="57" spans="1:7" s="49" customFormat="1"/>
    <row r="58" spans="1:7" s="49" customFormat="1"/>
    <row r="59" spans="1:7" s="49" customFormat="1"/>
  </sheetData>
  <mergeCells count="13">
    <mergeCell ref="C42:C43"/>
    <mergeCell ref="E42:E43"/>
    <mergeCell ref="G42:G43"/>
    <mergeCell ref="A1:F1"/>
    <mergeCell ref="E8:E9"/>
    <mergeCell ref="G8:G9"/>
    <mergeCell ref="B8:C9"/>
    <mergeCell ref="A34:F34"/>
    <mergeCell ref="C55:G55"/>
    <mergeCell ref="C51:E51"/>
    <mergeCell ref="C52:G52"/>
    <mergeCell ref="C53:G53"/>
    <mergeCell ref="C54:G54"/>
  </mergeCells>
  <phoneticPr fontId="2" type="noConversion"/>
  <pageMargins left="0.74803149606299213" right="0.31496062992125984" top="0.98425196850393704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26" sqref="J26:J27"/>
    </sheetView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3" sqref="F23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ปร.4</vt:lpstr>
      <vt:lpstr>ปร.5</vt:lpstr>
      <vt:lpstr>ราคาปร.4</vt:lpstr>
      <vt:lpstr>ราคา ปร.5</vt:lpstr>
      <vt:lpstr>ปรมาณ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moo</cp:lastModifiedBy>
  <cp:lastPrinted>2013-03-11T08:14:42Z</cp:lastPrinted>
  <dcterms:created xsi:type="dcterms:W3CDTF">2007-07-09T06:36:39Z</dcterms:created>
  <dcterms:modified xsi:type="dcterms:W3CDTF">2014-04-15T23:42:49Z</dcterms:modified>
</cp:coreProperties>
</file>