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7" r:id="rId3"/>
    <sheet name="ราคาปร.4" sheetId="6" r:id="rId4"/>
    <sheet name="ใบแจ้งปริมาณงาน" sheetId="5" r:id="rId5"/>
  </sheets>
  <definedNames>
    <definedName name="_xlnm.Print_Area" localSheetId="1">ปร.4!$A$1:$L$48</definedName>
  </definedNames>
  <calcPr calcId="124519"/>
</workbook>
</file>

<file path=xl/calcChain.xml><?xml version="1.0" encoding="utf-8"?>
<calcChain xmlns="http://schemas.openxmlformats.org/spreadsheetml/2006/main">
  <c r="J16" i="6"/>
  <c r="K16" s="1"/>
  <c r="H16"/>
  <c r="J15"/>
  <c r="H15"/>
  <c r="J14"/>
  <c r="K14" s="1"/>
  <c r="H14"/>
  <c r="J13"/>
  <c r="H13"/>
  <c r="J12"/>
  <c r="K12" s="1"/>
  <c r="H12"/>
  <c r="K11"/>
  <c r="H11"/>
  <c r="K10"/>
  <c r="H10"/>
  <c r="K9"/>
  <c r="H9"/>
  <c r="J8"/>
  <c r="H8"/>
  <c r="E21" i="7"/>
  <c r="G12"/>
  <c r="G19" s="1"/>
  <c r="E12"/>
  <c r="K18" i="2"/>
  <c r="H11"/>
  <c r="K11" s="1"/>
  <c r="H10"/>
  <c r="K10" s="1"/>
  <c r="H9"/>
  <c r="K9" s="1"/>
  <c r="J16"/>
  <c r="H16"/>
  <c r="J15"/>
  <c r="H15"/>
  <c r="J14"/>
  <c r="H14"/>
  <c r="J8"/>
  <c r="H8"/>
  <c r="J12"/>
  <c r="H12"/>
  <c r="H13"/>
  <c r="J13"/>
  <c r="E21" i="1"/>
  <c r="K8" i="6" l="1"/>
  <c r="K13"/>
  <c r="K15"/>
  <c r="K14" i="2"/>
  <c r="K15"/>
  <c r="K16"/>
  <c r="K13"/>
  <c r="K12"/>
  <c r="K8"/>
  <c r="K17" i="6" l="1"/>
  <c r="E12" i="1"/>
  <c r="G12" s="1"/>
  <c r="G19" s="1"/>
</calcChain>
</file>

<file path=xl/sharedStrings.xml><?xml version="1.0" encoding="utf-8"?>
<sst xmlns="http://schemas.openxmlformats.org/spreadsheetml/2006/main" count="247" uniqueCount="103">
  <si>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</si>
  <si>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</si>
  <si>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</si>
  <si>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</si>
  <si>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</si>
  <si>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</si>
  <si>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</si>
  <si>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</si>
  <si>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</si>
  <si>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</si>
  <si>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</si>
  <si>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</si>
  <si>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</si>
  <si>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</si>
  <si>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</si>
  <si>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</si>
  <si>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</si>
  <si>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</si>
  <si>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</si>
  <si>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</si>
  <si>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</si>
  <si>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</si>
  <si>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</si>
  <si>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</si>
  <si>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</si>
  <si>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</si>
  <si>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</si>
  <si>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</si>
  <si>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</si>
  <si>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</si>
  <si>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</si>
  <si>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</si>
  <si>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</si>
  <si>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</si>
  <si>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</si>
  <si>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</si>
  <si>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</si>
  <si>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</si>
  <si>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</si>
  <si>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</si>
  <si>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</si>
  <si>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</si>
  <si>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</si>
  <si>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รวมยอดยกไป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</si>
  <si>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</si>
  <si>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</si>
  <si>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</si>
  <si>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</si>
  <si>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</si>
  <si>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</si>
  <si>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</si>
  <si>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</si>
  <si>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</si>
  <si>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</si>
  <si>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</si>
  <si>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</si>
  <si>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</si>
  <si>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</si>
  <si>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</si>
  <si>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</si>
  <si>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</si>
  <si>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</si>
  <si>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</si>
  <si>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t xml:space="preserve">                   (ประทับตราถ้ามี)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</si>
  <si>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</si>
  <si>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</si>
  <si>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</si>
  <si>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</si>
  <si>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</si>
  <si>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</si>
  <si>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</si>
  <si>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</si>
  <si>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</si>
  <si>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</si>
  <si>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</si>
  <si>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</si>
  <si>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t xml:space="preserve"> สามทางแยก  2 นิ้ว </t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</si>
  <si>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</si>
  <si>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</si>
  <si>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</si>
  <si>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</si>
  <si>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</si>
  <si>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</si>
  <si>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</si>
  <si>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</si>
  <si>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</si>
  <si>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</si>
  <si>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</si>
  <si>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</si>
  <si>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</si>
  <si>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</si>
  <si>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</si>
  <si>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</si>
  <si>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</si>
  <si>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</si>
  <si>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</si>
  <si>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t xml:space="preserve">โครงการขยายเขตท่อเมนจ่ายน้ำระบบประปาหมู่บ้าน  ของหมู่ที่ 4  บ้านวังใหญ่  ระยะทางยาวไม่น้อยกว่า  248.00  เมตร   </t>
  </si>
  <si>
    <t>เชื่อมต่อท่อเมนจ่ายน้ำควนสมอ - ควนตก  หมู่ที่ 4  บ้านวังใหญ่   ตำบลควนศรี</t>
  </si>
  <si>
    <t xml:space="preserve">ขยายเขตท่อเมนจ่ายน้ำระบบประปาหมู่บ้าน หมู่ที่ 4 บ้านวังใหญ่  ระยะทางยาวไม่น้อยกว่า 248.00 เมตร  </t>
  </si>
  <si>
    <t>เชื่อมต่อท่อเมนจ่ายน้ำควนสมอ - ควนตก    หมู่ที่ 4  บ้านวังใหญ่  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</si>
  <si>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เมษายน   2557                                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</si>
  <si>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 เมษายน    2557</t>
    </r>
  </si>
  <si>
    <t xml:space="preserve">ขยายเขตท่อเมนจ่ายน้ำระบบประปาหมู่บ้าน  เชื่อมต่อท่อเมนจ่ายน้ำควนสมอ - ควนตก ของหมู่ที่ 4  บ้านวังใหญ่  ระยะทางยาวไม่น้อยกว่า  248.00  เมตร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</si>
</sst>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2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1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26" xfId="0" applyFont="1" applyBorder="1" applyAlignment="1">
      <alignment horizontal="center"/>
    </xf>
    <xf numFmtId="43" fontId="7" fillId="0" borderId="26" xfId="1" applyFont="1" applyBorder="1" applyAlignment="1">
      <alignment horizontal="center"/>
    </xf>
    <xf numFmtId="188" fontId="7" fillId="0" borderId="26" xfId="1" applyNumberFormat="1" applyFont="1" applyBorder="1"/>
    <xf numFmtId="43" fontId="7" fillId="0" borderId="26" xfId="1" applyFont="1" applyBorder="1"/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43" fontId="7" fillId="0" borderId="27" xfId="1" applyFont="1" applyBorder="1" applyAlignment="1">
      <alignment horizontal="center"/>
    </xf>
    <xf numFmtId="43" fontId="7" fillId="0" borderId="28" xfId="1" applyFont="1" applyBorder="1" applyAlignment="1">
      <alignment horizontal="center"/>
    </xf>
    <xf numFmtId="43" fontId="7" fillId="0" borderId="31" xfId="1" applyFont="1" applyBorder="1" applyAlignment="1">
      <alignment horizontal="center"/>
    </xf>
    <xf numFmtId="188" fontId="7" fillId="0" borderId="30" xfId="1" applyNumberFormat="1" applyFont="1" applyBorder="1"/>
    <xf numFmtId="43" fontId="7" fillId="0" borderId="27" xfId="1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3" fontId="7" fillId="0" borderId="0" xfId="1" applyFont="1" applyBorder="1"/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43" fontId="6" fillId="0" borderId="0" xfId="1" applyFont="1" applyBorder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26" xfId="0" applyFont="1" applyBorder="1" applyAlignment="1">
      <alignment horizontal="left"/>
    </xf>
    <xf numFmtId="188" fontId="5" fillId="0" borderId="0" xfId="1" applyNumberFormat="1" applyFont="1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6" fillId="0" borderId="2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/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31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0" fontId="7" fillId="0" borderId="32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43" fontId="7" fillId="0" borderId="32" xfId="1" applyFont="1" applyBorder="1" applyAlignment="1">
      <alignment horizontal="center"/>
    </xf>
    <xf numFmtId="43" fontId="7" fillId="0" borderId="34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0" borderId="32" xfId="0" applyFont="1" applyBorder="1" applyAlignment="1"/>
    <xf numFmtId="0" fontId="7" fillId="0" borderId="33" xfId="0" applyFont="1" applyBorder="1" applyAlignment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18</xdr:row>
      <xdr:rowOff>180975</xdr:rowOff>
    </xdr:from>
    <xdr:to>
      <xdr:col>3</xdr:col>
      <xdr:colOff>695325</xdr:colOff>
      <xdr:row>21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18</xdr:row>
      <xdr:rowOff>209550</xdr:rowOff>
    </xdr:from>
    <xdr:to>
      <xdr:col>11</xdr:col>
      <xdr:colOff>514350</xdr:colOff>
      <xdr:row>22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18</xdr:row>
      <xdr:rowOff>190501</xdr:rowOff>
    </xdr:from>
    <xdr:to>
      <xdr:col>6</xdr:col>
      <xdr:colOff>9525</xdr:colOff>
      <xdr:row>22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18</xdr:row>
      <xdr:rowOff>200026</xdr:rowOff>
    </xdr:from>
    <xdr:to>
      <xdr:col>8</xdr:col>
      <xdr:colOff>638174</xdr:colOff>
      <xdr:row>21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85725</xdr:rowOff>
    </xdr:from>
    <xdr:to>
      <xdr:col>3</xdr:col>
      <xdr:colOff>104775</xdr:colOff>
      <xdr:row>28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658100"/>
          <a:ext cx="22002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161925</xdr:colOff>
      <xdr:row>25</xdr:row>
      <xdr:rowOff>95249</xdr:rowOff>
    </xdr:from>
    <xdr:to>
      <xdr:col>5</xdr:col>
      <xdr:colOff>180975</xdr:colOff>
      <xdr:row>28</xdr:row>
      <xdr:rowOff>180975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257425" y="7667624"/>
          <a:ext cx="1905000" cy="971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(นายสมโชค  ชูแก้ว)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438150</xdr:colOff>
      <xdr:row>25</xdr:row>
      <xdr:rowOff>85725</xdr:rowOff>
    </xdr:from>
    <xdr:to>
      <xdr:col>7</xdr:col>
      <xdr:colOff>628649</xdr:colOff>
      <xdr:row>28</xdr:row>
      <xdr:rowOff>123825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19600" y="7658100"/>
          <a:ext cx="2000249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นายบุญเลิศ   พลายด้วง</a:t>
          </a: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161925</xdr:colOff>
      <xdr:row>28</xdr:row>
      <xdr:rowOff>257175</xdr:rowOff>
    </xdr:from>
    <xdr:to>
      <xdr:col>4</xdr:col>
      <xdr:colOff>647699</xdr:colOff>
      <xdr:row>32</xdr:row>
      <xdr:rowOff>57150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57275" y="8715375"/>
          <a:ext cx="2381249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0</xdr:colOff>
      <xdr:row>28</xdr:row>
      <xdr:rowOff>238125</xdr:rowOff>
    </xdr:from>
    <xdr:to>
      <xdr:col>7</xdr:col>
      <xdr:colOff>0</xdr:colOff>
      <xdr:row>32</xdr:row>
      <xdr:rowOff>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81450" y="8696325"/>
          <a:ext cx="180975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400049</xdr:colOff>
      <xdr:row>18</xdr:row>
      <xdr:rowOff>209550</xdr:rowOff>
    </xdr:from>
    <xdr:to>
      <xdr:col>4</xdr:col>
      <xdr:colOff>533399</xdr:colOff>
      <xdr:row>22</xdr:row>
      <xdr:rowOff>221456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962149" y="5448300"/>
          <a:ext cx="2085975" cy="11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(นายสมโชค    ชูแก้ว)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457200</xdr:colOff>
      <xdr:row>18</xdr:row>
      <xdr:rowOff>209549</xdr:rowOff>
    </xdr:from>
    <xdr:to>
      <xdr:col>7</xdr:col>
      <xdr:colOff>190500</xdr:colOff>
      <xdr:row>22</xdr:row>
      <xdr:rowOff>42862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971925" y="5448299"/>
          <a:ext cx="1800225" cy="976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(นายบุญเลิศ    พลายด้วง)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333375</xdr:colOff>
      <xdr:row>18</xdr:row>
      <xdr:rowOff>185735</xdr:rowOff>
    </xdr:from>
    <xdr:to>
      <xdr:col>9</xdr:col>
      <xdr:colOff>609600</xdr:colOff>
      <xdr:row>22</xdr:row>
      <xdr:rowOff>207265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5915025" y="5424485"/>
          <a:ext cx="1885950" cy="1164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(นางธิดารัตน์ 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666751</xdr:colOff>
      <xdr:row>18</xdr:row>
      <xdr:rowOff>214310</xdr:rowOff>
    </xdr:from>
    <xdr:to>
      <xdr:col>12</xdr:col>
      <xdr:colOff>440531</xdr:colOff>
      <xdr:row>22</xdr:row>
      <xdr:rowOff>235840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7858126" y="5453060"/>
          <a:ext cx="2250280" cy="1164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(นางสารภี  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0</xdr:col>
      <xdr:colOff>28575</xdr:colOff>
      <xdr:row>18</xdr:row>
      <xdr:rowOff>219075</xdr:rowOff>
    </xdr:from>
    <xdr:to>
      <xdr:col>3</xdr:col>
      <xdr:colOff>552450</xdr:colOff>
      <xdr:row>22</xdr:row>
      <xdr:rowOff>230981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8575" y="5457825"/>
          <a:ext cx="2085975" cy="11549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(นายศิริชัย   บุญศรี)  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19" workbookViewId="0">
      <selection activeCell="A19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23" t="s">
        <v>55</v>
      </c>
      <c r="B1" s="123"/>
      <c r="C1" s="123"/>
      <c r="D1" s="123"/>
      <c r="E1" s="123"/>
      <c r="F1" s="123"/>
      <c r="G1" s="123"/>
      <c r="H1" s="60" t="s">
        <v>0</v>
      </c>
    </row>
    <row r="2" spans="1:8" s="26" customFormat="1" ht="27.75" customHeight="1">
      <c r="A2" s="25" t="s">
        <v>83</v>
      </c>
      <c r="B2" s="66" t="s">
        <v>98</v>
      </c>
      <c r="C2" s="66"/>
      <c r="D2" s="66"/>
      <c r="E2" s="66"/>
      <c r="F2" s="66"/>
      <c r="G2" s="66"/>
    </row>
    <row r="3" spans="1:8" s="26" customFormat="1" ht="27.75" customHeight="1">
      <c r="A3" s="25" t="s">
        <v>94</v>
      </c>
      <c r="B3" s="25"/>
      <c r="C3" s="61" t="s">
        <v>99</v>
      </c>
      <c r="D3" s="61"/>
      <c r="E3" s="61"/>
      <c r="F3" s="61"/>
      <c r="G3" s="61"/>
      <c r="H3" s="61"/>
    </row>
    <row r="4" spans="1:8" s="26" customFormat="1" ht="23.25">
      <c r="A4" s="25" t="s">
        <v>41</v>
      </c>
      <c r="B4" s="25"/>
      <c r="C4" s="26" t="s">
        <v>70</v>
      </c>
      <c r="D4" s="61" t="s">
        <v>71</v>
      </c>
    </row>
    <row r="5" spans="1:8" s="26" customFormat="1" ht="23.25">
      <c r="A5" s="25" t="s">
        <v>44</v>
      </c>
      <c r="B5" s="25"/>
      <c r="C5" s="26" t="s">
        <v>45</v>
      </c>
    </row>
    <row r="6" spans="1:8" s="26" customFormat="1" ht="23.25">
      <c r="A6" s="25" t="s">
        <v>84</v>
      </c>
      <c r="B6" s="25"/>
      <c r="D6" s="26" t="s">
        <v>86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85</v>
      </c>
      <c r="B8" s="25"/>
      <c r="D8" s="26" t="s">
        <v>52</v>
      </c>
    </row>
    <row r="9" spans="1:8" s="26" customFormat="1" ht="23.25">
      <c r="A9" s="25" t="s">
        <v>87</v>
      </c>
      <c r="B9" s="25"/>
      <c r="D9" s="62"/>
    </row>
    <row r="10" spans="1:8" s="26" customFormat="1" ht="23.25">
      <c r="A10" s="67" t="s">
        <v>2</v>
      </c>
      <c r="B10" s="117" t="s">
        <v>3</v>
      </c>
      <c r="C10" s="118"/>
      <c r="D10" s="119"/>
      <c r="E10" s="67" t="s">
        <v>4</v>
      </c>
      <c r="F10" s="124" t="s">
        <v>5</v>
      </c>
      <c r="G10" s="67" t="s">
        <v>6</v>
      </c>
      <c r="H10" s="124" t="s">
        <v>7</v>
      </c>
    </row>
    <row r="11" spans="1:8" s="26" customFormat="1" ht="23.25">
      <c r="A11" s="30" t="s">
        <v>8</v>
      </c>
      <c r="B11" s="120"/>
      <c r="C11" s="121"/>
      <c r="D11" s="122"/>
      <c r="E11" s="30" t="s">
        <v>9</v>
      </c>
      <c r="F11" s="125"/>
      <c r="G11" s="30" t="s">
        <v>9</v>
      </c>
      <c r="H11" s="125"/>
    </row>
    <row r="12" spans="1:8" s="26" customFormat="1" ht="23.25">
      <c r="A12" s="31">
        <v>1</v>
      </c>
      <c r="B12" s="68" t="s">
        <v>10</v>
      </c>
      <c r="C12" s="69"/>
      <c r="D12" s="70"/>
      <c r="E12" s="71">
        <f>ปร.4!K18</f>
        <v>19306</v>
      </c>
      <c r="F12" s="72">
        <v>1.2734000000000001</v>
      </c>
      <c r="G12" s="71">
        <f>F12*E12</f>
        <v>24584.260400000003</v>
      </c>
      <c r="H12" s="31" t="s">
        <v>95</v>
      </c>
    </row>
    <row r="13" spans="1:8" s="26" customFormat="1" ht="23.25">
      <c r="A13" s="31">
        <v>2</v>
      </c>
      <c r="B13" s="68" t="s">
        <v>11</v>
      </c>
      <c r="C13" s="69"/>
      <c r="D13" s="70"/>
      <c r="E13" s="71"/>
      <c r="F13" s="72"/>
      <c r="G13" s="71"/>
      <c r="H13" s="73"/>
    </row>
    <row r="14" spans="1:8" s="26" customFormat="1" ht="23.25">
      <c r="A14" s="31">
        <v>3</v>
      </c>
      <c r="B14" s="68" t="s">
        <v>12</v>
      </c>
      <c r="C14" s="69"/>
      <c r="D14" s="70"/>
      <c r="E14" s="73"/>
      <c r="F14" s="73"/>
      <c r="G14" s="74"/>
      <c r="H14" s="73"/>
    </row>
    <row r="15" spans="1:8" s="26" customFormat="1" ht="23.25">
      <c r="A15" s="31">
        <v>4</v>
      </c>
      <c r="B15" s="68" t="s">
        <v>13</v>
      </c>
      <c r="C15" s="69"/>
      <c r="D15" s="70"/>
      <c r="E15" s="73"/>
      <c r="F15" s="73"/>
      <c r="G15" s="74"/>
      <c r="H15" s="73"/>
    </row>
    <row r="16" spans="1:8" s="26" customFormat="1" ht="23.25">
      <c r="A16" s="73"/>
      <c r="B16" s="68" t="s">
        <v>48</v>
      </c>
      <c r="C16" s="69"/>
      <c r="D16" s="70"/>
      <c r="E16" s="73"/>
      <c r="F16" s="73"/>
      <c r="G16" s="75"/>
      <c r="H16" s="73"/>
    </row>
    <row r="17" spans="1:8" s="26" customFormat="1" ht="23.25">
      <c r="A17" s="73"/>
      <c r="B17" s="68" t="s">
        <v>49</v>
      </c>
      <c r="C17" s="69"/>
      <c r="D17" s="70"/>
      <c r="E17" s="73"/>
      <c r="F17" s="73"/>
      <c r="G17" s="75"/>
      <c r="H17" s="73"/>
    </row>
    <row r="18" spans="1:8" s="26" customFormat="1" ht="23.25">
      <c r="A18" s="73"/>
      <c r="B18" s="68" t="s">
        <v>56</v>
      </c>
      <c r="C18" s="69"/>
      <c r="D18" s="70"/>
      <c r="E18" s="73"/>
      <c r="F18" s="73"/>
      <c r="G18" s="75"/>
      <c r="H18" s="73"/>
    </row>
    <row r="19" spans="1:8" s="26" customFormat="1" ht="23.25">
      <c r="A19" s="73"/>
      <c r="B19" s="68" t="s">
        <v>14</v>
      </c>
      <c r="C19" s="69"/>
      <c r="D19" s="76"/>
      <c r="E19" s="77"/>
      <c r="F19" s="78"/>
      <c r="G19" s="71">
        <f>SUM(G12:G18)</f>
        <v>24584.260400000003</v>
      </c>
      <c r="H19" s="73"/>
    </row>
    <row r="20" spans="1:8" s="26" customFormat="1" ht="23.25">
      <c r="A20" s="73"/>
      <c r="B20" s="79" t="s">
        <v>15</v>
      </c>
      <c r="C20" s="69"/>
      <c r="D20" s="80"/>
      <c r="E20" s="80"/>
      <c r="F20" s="80"/>
      <c r="G20" s="81">
        <v>24500</v>
      </c>
      <c r="H20" s="82"/>
    </row>
    <row r="21" spans="1:8" s="26" customFormat="1" ht="23.25">
      <c r="A21" s="73"/>
      <c r="B21" s="83" t="s">
        <v>16</v>
      </c>
      <c r="C21" s="69"/>
      <c r="D21" s="77"/>
      <c r="E21" s="84" t="str">
        <f>BAHTTEXT(G20)</f>
        <v>สองหมื่นสี่พันห้าร้อยบาทถ้วน</v>
      </c>
      <c r="F21" s="77"/>
      <c r="G21" s="77"/>
      <c r="H21" s="78"/>
    </row>
    <row r="22" spans="1:8" s="26" customFormat="1" ht="23.25">
      <c r="A22" s="73"/>
      <c r="B22" s="83" t="s">
        <v>17</v>
      </c>
      <c r="C22" s="69"/>
      <c r="D22" s="81">
        <v>248</v>
      </c>
      <c r="E22" s="77" t="s">
        <v>18</v>
      </c>
      <c r="F22" s="77"/>
      <c r="G22" s="77"/>
      <c r="H22" s="78"/>
    </row>
    <row r="23" spans="1:8" s="26" customFormat="1" ht="23.25">
      <c r="A23" s="73"/>
      <c r="B23" s="83" t="s">
        <v>19</v>
      </c>
      <c r="C23" s="69"/>
      <c r="D23" s="85">
        <v>0</v>
      </c>
      <c r="E23" s="77" t="s">
        <v>20</v>
      </c>
      <c r="F23" s="77"/>
      <c r="G23" s="77"/>
      <c r="H23" s="78"/>
    </row>
    <row r="24" spans="1:8" s="26" customFormat="1" ht="23.25"/>
    <row r="25" spans="1:8" s="26" customFormat="1" ht="23.25">
      <c r="B25" s="26" t="s">
        <v>21</v>
      </c>
      <c r="F25" s="26" t="s">
        <v>22</v>
      </c>
    </row>
    <row r="26" spans="1:8" s="26" customFormat="1" ht="23.25">
      <c r="B26" s="26" t="s">
        <v>23</v>
      </c>
      <c r="F26" s="26" t="s">
        <v>88</v>
      </c>
    </row>
    <row r="27" spans="1:8" s="26" customFormat="1" ht="23.25">
      <c r="B27" s="26" t="s">
        <v>46</v>
      </c>
      <c r="F27" s="26" t="s">
        <v>89</v>
      </c>
    </row>
    <row r="28" spans="1:8" s="26" customFormat="1" ht="23.25"/>
    <row r="29" spans="1:8" s="26" customFormat="1" ht="23.25">
      <c r="B29" s="26" t="s">
        <v>24</v>
      </c>
      <c r="F29" s="26" t="s">
        <v>25</v>
      </c>
    </row>
    <row r="30" spans="1:8" s="26" customFormat="1" ht="23.25">
      <c r="B30" s="26" t="s">
        <v>90</v>
      </c>
      <c r="F30" s="26" t="s">
        <v>91</v>
      </c>
    </row>
    <row r="31" spans="1:8" s="26" customFormat="1" ht="23.25">
      <c r="B31" s="26" t="s">
        <v>92</v>
      </c>
      <c r="F31" s="26" t="s">
        <v>93</v>
      </c>
    </row>
    <row r="32" spans="1:8" s="26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1"/>
  <sheetViews>
    <sheetView view="pageBreakPreview" topLeftCell="A7" zoomScaleSheetLayoutView="100" workbookViewId="0">
      <selection activeCell="A7" sqref="A1:XFD1048576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8.375" style="26" customWidth="1"/>
    <col min="13" max="16384" width="9" style="26"/>
  </cols>
  <sheetData>
    <row r="1" spans="1:12" ht="22.5" customHeight="1">
      <c r="A1" s="25" t="s">
        <v>69</v>
      </c>
      <c r="C1" s="26" t="s">
        <v>96</v>
      </c>
      <c r="K1" s="128" t="s">
        <v>51</v>
      </c>
      <c r="L1" s="128"/>
    </row>
    <row r="2" spans="1:12" ht="22.5" customHeight="1">
      <c r="A2" s="25" t="s">
        <v>66</v>
      </c>
      <c r="C2" s="26" t="s">
        <v>97</v>
      </c>
      <c r="F2" s="25"/>
      <c r="H2" s="25" t="s">
        <v>1</v>
      </c>
      <c r="K2" s="128" t="s">
        <v>26</v>
      </c>
      <c r="L2" s="128"/>
    </row>
    <row r="3" spans="1:12" ht="22.5" customHeight="1">
      <c r="A3" s="25" t="s">
        <v>67</v>
      </c>
      <c r="C3" s="26" t="s">
        <v>72</v>
      </c>
      <c r="F3" s="25"/>
      <c r="H3" s="25" t="s">
        <v>41</v>
      </c>
      <c r="I3" s="26" t="s">
        <v>70</v>
      </c>
      <c r="J3" s="26" t="s">
        <v>71</v>
      </c>
    </row>
    <row r="4" spans="1:12" ht="22.5" customHeight="1">
      <c r="A4" s="25" t="s">
        <v>68</v>
      </c>
      <c r="C4" s="26" t="s">
        <v>42</v>
      </c>
      <c r="F4" s="25"/>
      <c r="H4" s="26" t="s">
        <v>73</v>
      </c>
    </row>
    <row r="5" spans="1:12" s="29" customFormat="1" ht="22.5" customHeight="1">
      <c r="A5" s="124" t="s">
        <v>27</v>
      </c>
      <c r="B5" s="117" t="s">
        <v>3</v>
      </c>
      <c r="C5" s="118"/>
      <c r="D5" s="119"/>
      <c r="E5" s="131" t="s">
        <v>28</v>
      </c>
      <c r="F5" s="124" t="s">
        <v>29</v>
      </c>
      <c r="G5" s="133" t="s">
        <v>30</v>
      </c>
      <c r="H5" s="134"/>
      <c r="I5" s="133" t="s">
        <v>31</v>
      </c>
      <c r="J5" s="134"/>
      <c r="K5" s="28" t="s">
        <v>40</v>
      </c>
      <c r="L5" s="124" t="s">
        <v>7</v>
      </c>
    </row>
    <row r="6" spans="1:12" s="29" customFormat="1" ht="22.5" customHeight="1">
      <c r="A6" s="125"/>
      <c r="B6" s="120"/>
      <c r="C6" s="121"/>
      <c r="D6" s="122"/>
      <c r="E6" s="132" t="s">
        <v>28</v>
      </c>
      <c r="F6" s="125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32" t="s">
        <v>39</v>
      </c>
      <c r="L6" s="125"/>
    </row>
    <row r="7" spans="1:12" s="29" customFormat="1" ht="23.25" customHeight="1">
      <c r="A7" s="33"/>
      <c r="B7" s="141" t="s">
        <v>50</v>
      </c>
      <c r="C7" s="142"/>
      <c r="D7" s="143"/>
      <c r="E7" s="34"/>
      <c r="F7" s="33"/>
      <c r="G7" s="35"/>
      <c r="H7" s="36"/>
      <c r="I7" s="37"/>
      <c r="J7" s="38"/>
      <c r="K7" s="39"/>
      <c r="L7" s="33"/>
    </row>
    <row r="8" spans="1:12" ht="23.25" customHeight="1">
      <c r="A8" s="40">
        <v>1</v>
      </c>
      <c r="B8" s="41" t="s">
        <v>74</v>
      </c>
      <c r="C8" s="58"/>
      <c r="D8" s="42"/>
      <c r="E8" s="43">
        <v>62</v>
      </c>
      <c r="F8" s="40" t="s">
        <v>34</v>
      </c>
      <c r="G8" s="44">
        <v>175</v>
      </c>
      <c r="H8" s="45">
        <f t="shared" ref="H8:H13" si="0">G8*E8</f>
        <v>10850</v>
      </c>
      <c r="I8" s="46">
        <v>72</v>
      </c>
      <c r="J8" s="47">
        <f>I8*E8</f>
        <v>4464</v>
      </c>
      <c r="K8" s="47">
        <f>J8+H8</f>
        <v>15314</v>
      </c>
      <c r="L8" s="13"/>
    </row>
    <row r="9" spans="1:12" ht="23.25" customHeight="1">
      <c r="A9" s="40">
        <v>2</v>
      </c>
      <c r="B9" s="41" t="s">
        <v>75</v>
      </c>
      <c r="C9" s="58"/>
      <c r="D9" s="42"/>
      <c r="E9" s="43">
        <v>2</v>
      </c>
      <c r="F9" s="40" t="s">
        <v>35</v>
      </c>
      <c r="G9" s="44">
        <v>89</v>
      </c>
      <c r="H9" s="45">
        <f t="shared" ref="H9" si="1">G9*E9</f>
        <v>178</v>
      </c>
      <c r="I9" s="46">
        <v>0</v>
      </c>
      <c r="J9" s="47">
        <v>0</v>
      </c>
      <c r="K9" s="47">
        <f>H9</f>
        <v>178</v>
      </c>
      <c r="L9" s="13"/>
    </row>
    <row r="10" spans="1:12" ht="23.25" customHeight="1">
      <c r="A10" s="40">
        <v>3</v>
      </c>
      <c r="B10" s="41" t="s">
        <v>76</v>
      </c>
      <c r="C10" s="58"/>
      <c r="D10" s="42"/>
      <c r="E10" s="43">
        <v>1</v>
      </c>
      <c r="F10" s="40" t="s">
        <v>35</v>
      </c>
      <c r="G10" s="44">
        <v>89</v>
      </c>
      <c r="H10" s="45">
        <f t="shared" ref="H10" si="2">G10*E10</f>
        <v>89</v>
      </c>
      <c r="I10" s="46">
        <v>0</v>
      </c>
      <c r="J10" s="47">
        <v>0</v>
      </c>
      <c r="K10" s="47">
        <f>H10</f>
        <v>89</v>
      </c>
      <c r="L10" s="13"/>
    </row>
    <row r="11" spans="1:12" ht="23.25" customHeight="1">
      <c r="A11" s="40">
        <v>4</v>
      </c>
      <c r="B11" s="63" t="s">
        <v>61</v>
      </c>
      <c r="C11" s="64"/>
      <c r="D11" s="65"/>
      <c r="E11" s="43">
        <v>1</v>
      </c>
      <c r="F11" s="40" t="s">
        <v>35</v>
      </c>
      <c r="G11" s="44">
        <v>59</v>
      </c>
      <c r="H11" s="45">
        <f t="shared" ref="H11" si="3">G11*E11</f>
        <v>59</v>
      </c>
      <c r="I11" s="46">
        <v>0</v>
      </c>
      <c r="J11" s="47">
        <v>0</v>
      </c>
      <c r="K11" s="47">
        <f>H11</f>
        <v>59</v>
      </c>
      <c r="L11" s="13"/>
    </row>
    <row r="12" spans="1:12" ht="23.25" customHeight="1">
      <c r="A12" s="40">
        <v>5</v>
      </c>
      <c r="B12" s="138" t="s">
        <v>77</v>
      </c>
      <c r="C12" s="139"/>
      <c r="D12" s="140"/>
      <c r="E12" s="43">
        <v>1</v>
      </c>
      <c r="F12" s="40" t="s">
        <v>34</v>
      </c>
      <c r="G12" s="44">
        <v>38</v>
      </c>
      <c r="H12" s="45">
        <f t="shared" si="0"/>
        <v>38</v>
      </c>
      <c r="I12" s="48">
        <v>0</v>
      </c>
      <c r="J12" s="47">
        <f t="shared" ref="J12:J13" si="4">I12*E12</f>
        <v>0</v>
      </c>
      <c r="K12" s="47">
        <f>J12+H12</f>
        <v>38</v>
      </c>
      <c r="L12" s="13"/>
    </row>
    <row r="13" spans="1:12" ht="23.25" customHeight="1">
      <c r="A13" s="40">
        <v>6</v>
      </c>
      <c r="B13" s="138" t="s">
        <v>78</v>
      </c>
      <c r="C13" s="139"/>
      <c r="D13" s="140"/>
      <c r="E13" s="43">
        <v>2</v>
      </c>
      <c r="F13" s="40" t="s">
        <v>35</v>
      </c>
      <c r="G13" s="44">
        <v>3</v>
      </c>
      <c r="H13" s="45">
        <f t="shared" si="0"/>
        <v>6</v>
      </c>
      <c r="I13" s="48">
        <v>0</v>
      </c>
      <c r="J13" s="47">
        <f t="shared" si="4"/>
        <v>0</v>
      </c>
      <c r="K13" s="47">
        <f>SUM(H13+J13)</f>
        <v>6</v>
      </c>
      <c r="L13" s="40"/>
    </row>
    <row r="14" spans="1:12" s="49" customFormat="1" ht="23.25" customHeight="1">
      <c r="A14" s="40">
        <v>7</v>
      </c>
      <c r="B14" s="144" t="s">
        <v>57</v>
      </c>
      <c r="C14" s="144"/>
      <c r="D14" s="144"/>
      <c r="E14" s="87">
        <v>1</v>
      </c>
      <c r="F14" s="86" t="s">
        <v>37</v>
      </c>
      <c r="G14" s="87">
        <v>122</v>
      </c>
      <c r="H14" s="87">
        <f>G14*E14</f>
        <v>122</v>
      </c>
      <c r="I14" s="88">
        <v>0</v>
      </c>
      <c r="J14" s="89">
        <f>I14*E14</f>
        <v>0</v>
      </c>
      <c r="K14" s="89">
        <f>J14+H14</f>
        <v>122</v>
      </c>
      <c r="L14" s="86"/>
    </row>
    <row r="15" spans="1:12" s="49" customFormat="1" ht="23.25" customHeight="1">
      <c r="A15" s="40">
        <v>8</v>
      </c>
      <c r="B15" s="90" t="s">
        <v>79</v>
      </c>
      <c r="C15" s="90"/>
      <c r="D15" s="90"/>
      <c r="E15" s="87">
        <v>1</v>
      </c>
      <c r="F15" s="86" t="s">
        <v>36</v>
      </c>
      <c r="G15" s="87">
        <v>1000</v>
      </c>
      <c r="H15" s="87">
        <f>G15*E15</f>
        <v>1000</v>
      </c>
      <c r="I15" s="88">
        <v>0</v>
      </c>
      <c r="J15" s="89">
        <f>I15*E15</f>
        <v>0</v>
      </c>
      <c r="K15" s="89">
        <f>J15+H15</f>
        <v>1000</v>
      </c>
      <c r="L15" s="86" t="s">
        <v>81</v>
      </c>
    </row>
    <row r="16" spans="1:12" s="49" customFormat="1" ht="23.25" customHeight="1">
      <c r="A16" s="40">
        <v>9</v>
      </c>
      <c r="B16" s="90" t="s">
        <v>80</v>
      </c>
      <c r="C16" s="90"/>
      <c r="D16" s="90"/>
      <c r="E16" s="87">
        <v>1</v>
      </c>
      <c r="F16" s="86" t="s">
        <v>36</v>
      </c>
      <c r="G16" s="87">
        <v>2500</v>
      </c>
      <c r="H16" s="87">
        <f>G16*E16</f>
        <v>2500</v>
      </c>
      <c r="I16" s="88">
        <v>0</v>
      </c>
      <c r="J16" s="89">
        <f>I16*E16</f>
        <v>0</v>
      </c>
      <c r="K16" s="89">
        <f>J16+H16</f>
        <v>2500</v>
      </c>
      <c r="L16" s="86" t="s">
        <v>82</v>
      </c>
    </row>
    <row r="17" spans="1:12" ht="22.5" customHeight="1">
      <c r="A17" s="91"/>
      <c r="B17" s="92"/>
      <c r="C17" s="93"/>
      <c r="D17" s="94"/>
      <c r="E17" s="95"/>
      <c r="F17" s="91"/>
      <c r="G17" s="96"/>
      <c r="H17" s="97"/>
      <c r="I17" s="98"/>
      <c r="J17" s="99"/>
      <c r="K17" s="99"/>
      <c r="L17" s="91"/>
    </row>
    <row r="18" spans="1:12" ht="22.5" customHeight="1">
      <c r="A18" s="50"/>
      <c r="B18" s="135" t="s">
        <v>43</v>
      </c>
      <c r="C18" s="136"/>
      <c r="D18" s="137"/>
      <c r="E18" s="51"/>
      <c r="F18" s="50"/>
      <c r="G18" s="52"/>
      <c r="H18" s="53"/>
      <c r="I18" s="54"/>
      <c r="J18" s="55"/>
      <c r="K18" s="56">
        <f>SUM(K8:K17)</f>
        <v>19306</v>
      </c>
      <c r="L18" s="57"/>
    </row>
    <row r="19" spans="1:12" s="59" customFormat="1" ht="22.5" customHeight="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2" s="59" customFormat="1" ht="22.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2" s="5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5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ht="22.5" customHeight="1">
      <c r="A23" s="25"/>
      <c r="K23" s="128"/>
      <c r="L23" s="128"/>
    </row>
    <row r="24" spans="1:12" ht="22.5" customHeight="1">
      <c r="A24" s="25"/>
      <c r="F24" s="25"/>
      <c r="H24" s="25"/>
      <c r="K24" s="128"/>
      <c r="L24" s="128"/>
    </row>
    <row r="25" spans="1:12" ht="22.5" customHeight="1">
      <c r="A25" s="25"/>
      <c r="F25" s="25"/>
      <c r="H25" s="25"/>
    </row>
    <row r="26" spans="1:12" ht="22.5" customHeight="1">
      <c r="A26" s="25"/>
      <c r="F26" s="25"/>
    </row>
    <row r="27" spans="1:12" s="101" customFormat="1" ht="22.5" customHeight="1">
      <c r="A27" s="129"/>
      <c r="B27" s="129"/>
      <c r="C27" s="129"/>
      <c r="D27" s="129"/>
      <c r="E27" s="130"/>
      <c r="F27" s="129"/>
      <c r="G27" s="127"/>
      <c r="H27" s="127"/>
      <c r="I27" s="127"/>
      <c r="J27" s="127"/>
      <c r="K27" s="100"/>
      <c r="L27" s="129"/>
    </row>
    <row r="28" spans="1:12" s="101" customFormat="1" ht="22.5" customHeight="1">
      <c r="A28" s="129"/>
      <c r="B28" s="129"/>
      <c r="C28" s="129"/>
      <c r="D28" s="129"/>
      <c r="E28" s="130"/>
      <c r="F28" s="129"/>
      <c r="K28" s="100"/>
      <c r="L28" s="129"/>
    </row>
    <row r="29" spans="1:12" s="49" customFormat="1" ht="22.5" customHeight="1">
      <c r="B29" s="127"/>
      <c r="C29" s="127"/>
      <c r="D29" s="127"/>
      <c r="E29" s="102"/>
    </row>
    <row r="30" spans="1:12" s="49" customFormat="1" ht="22.5" customHeight="1">
      <c r="E30" s="102"/>
    </row>
    <row r="31" spans="1:12" s="49" customFormat="1" ht="22.5" customHeight="1">
      <c r="E31" s="102"/>
    </row>
    <row r="32" spans="1:12" s="49" customFormat="1" ht="22.5" customHeight="1">
      <c r="E32" s="102"/>
    </row>
    <row r="33" spans="1:11" s="49" customFormat="1" ht="22.5" customHeight="1">
      <c r="B33" s="127"/>
      <c r="C33" s="127"/>
      <c r="D33" s="127"/>
      <c r="E33" s="102"/>
    </row>
    <row r="34" spans="1:11" s="49" customFormat="1" ht="22.5" customHeight="1">
      <c r="A34" s="101"/>
      <c r="B34" s="126"/>
      <c r="C34" s="126"/>
      <c r="D34" s="126"/>
      <c r="E34" s="103"/>
      <c r="F34" s="101"/>
      <c r="G34" s="103"/>
      <c r="H34" s="104"/>
      <c r="I34" s="101"/>
      <c r="J34" s="105"/>
      <c r="K34" s="106"/>
    </row>
    <row r="35" spans="1:11" s="49" customFormat="1" ht="22.5" customHeight="1">
      <c r="E35" s="102"/>
    </row>
    <row r="36" spans="1:11" s="49" customFormat="1" ht="22.5" customHeight="1">
      <c r="E36" s="102"/>
    </row>
    <row r="38" spans="1:11" s="59" customFormat="1" ht="22.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s="59" customFormat="1" ht="22.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 s="59" customFormat="1" ht="22.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s="59" customFormat="1" ht="22.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</sheetData>
  <mergeCells count="26">
    <mergeCell ref="B18:D18"/>
    <mergeCell ref="B12:D12"/>
    <mergeCell ref="B13:D13"/>
    <mergeCell ref="A5:A6"/>
    <mergeCell ref="B7:D7"/>
    <mergeCell ref="B5:D6"/>
    <mergeCell ref="B14:D14"/>
    <mergeCell ref="E5:E6"/>
    <mergeCell ref="F5:F6"/>
    <mergeCell ref="G5:H5"/>
    <mergeCell ref="K1:L1"/>
    <mergeCell ref="K2:L2"/>
    <mergeCell ref="L5:L6"/>
    <mergeCell ref="I5:J5"/>
    <mergeCell ref="B34:D34"/>
    <mergeCell ref="B33:D33"/>
    <mergeCell ref="K23:L23"/>
    <mergeCell ref="K24:L24"/>
    <mergeCell ref="A27:A28"/>
    <mergeCell ref="B27:D28"/>
    <mergeCell ref="E27:E28"/>
    <mergeCell ref="F27:F28"/>
    <mergeCell ref="G27:H27"/>
    <mergeCell ref="I27:J27"/>
    <mergeCell ref="L27:L28"/>
    <mergeCell ref="B29:D29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topLeftCell="A4" workbookViewId="0">
      <selection activeCell="F8" sqref="F8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23" t="s">
        <v>55</v>
      </c>
      <c r="B1" s="123"/>
      <c r="C1" s="123"/>
      <c r="D1" s="123"/>
      <c r="E1" s="123"/>
      <c r="F1" s="123"/>
      <c r="G1" s="123"/>
      <c r="H1" s="112" t="s">
        <v>0</v>
      </c>
    </row>
    <row r="2" spans="1:8" s="26" customFormat="1" ht="27.75" customHeight="1">
      <c r="A2" s="25" t="s">
        <v>83</v>
      </c>
      <c r="B2" s="66" t="s">
        <v>98</v>
      </c>
      <c r="C2" s="66"/>
      <c r="D2" s="66"/>
      <c r="E2" s="66"/>
      <c r="F2" s="66"/>
      <c r="G2" s="66"/>
    </row>
    <row r="3" spans="1:8" s="26" customFormat="1" ht="27.75" customHeight="1">
      <c r="A3" s="25" t="s">
        <v>94</v>
      </c>
      <c r="B3" s="25"/>
      <c r="C3" s="61" t="s">
        <v>99</v>
      </c>
      <c r="D3" s="61"/>
      <c r="E3" s="61"/>
      <c r="F3" s="61"/>
      <c r="G3" s="61"/>
      <c r="H3" s="61"/>
    </row>
    <row r="4" spans="1:8" s="26" customFormat="1" ht="23.25">
      <c r="A4" s="25" t="s">
        <v>41</v>
      </c>
      <c r="B4" s="25"/>
      <c r="C4" s="26" t="s">
        <v>70</v>
      </c>
      <c r="D4" s="61" t="s">
        <v>71</v>
      </c>
    </row>
    <row r="5" spans="1:8" s="26" customFormat="1" ht="23.25">
      <c r="A5" s="25" t="s">
        <v>44</v>
      </c>
      <c r="B5" s="25"/>
      <c r="C5" s="26" t="s">
        <v>45</v>
      </c>
    </row>
    <row r="6" spans="1:8" s="26" customFormat="1" ht="23.25">
      <c r="A6" s="25" t="s">
        <v>84</v>
      </c>
      <c r="B6" s="25"/>
      <c r="D6" s="26" t="s">
        <v>86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85</v>
      </c>
      <c r="B8" s="25"/>
      <c r="D8" s="26" t="s">
        <v>52</v>
      </c>
    </row>
    <row r="9" spans="1:8" s="26" customFormat="1" ht="23.25">
      <c r="A9" s="25" t="s">
        <v>100</v>
      </c>
      <c r="B9" s="25"/>
      <c r="D9" s="62"/>
    </row>
    <row r="10" spans="1:8" s="26" customFormat="1" ht="23.25">
      <c r="A10" s="67" t="s">
        <v>2</v>
      </c>
      <c r="B10" s="117" t="s">
        <v>3</v>
      </c>
      <c r="C10" s="118"/>
      <c r="D10" s="119"/>
      <c r="E10" s="67" t="s">
        <v>4</v>
      </c>
      <c r="F10" s="124" t="s">
        <v>5</v>
      </c>
      <c r="G10" s="67" t="s">
        <v>6</v>
      </c>
      <c r="H10" s="124" t="s">
        <v>7</v>
      </c>
    </row>
    <row r="11" spans="1:8" s="26" customFormat="1" ht="23.25">
      <c r="A11" s="30" t="s">
        <v>8</v>
      </c>
      <c r="B11" s="120"/>
      <c r="C11" s="121"/>
      <c r="D11" s="122"/>
      <c r="E11" s="30" t="s">
        <v>9</v>
      </c>
      <c r="F11" s="125"/>
      <c r="G11" s="30" t="s">
        <v>9</v>
      </c>
      <c r="H11" s="125"/>
    </row>
    <row r="12" spans="1:8" s="26" customFormat="1" ht="23.25">
      <c r="A12" s="31">
        <v>1</v>
      </c>
      <c r="B12" s="68" t="s">
        <v>10</v>
      </c>
      <c r="C12" s="69"/>
      <c r="D12" s="70"/>
      <c r="E12" s="71">
        <f>ปร.4!K18</f>
        <v>19306</v>
      </c>
      <c r="F12" s="72">
        <v>1.2734000000000001</v>
      </c>
      <c r="G12" s="71">
        <f>F12*E12</f>
        <v>24584.260400000003</v>
      </c>
      <c r="H12" s="31" t="s">
        <v>95</v>
      </c>
    </row>
    <row r="13" spans="1:8" s="26" customFormat="1" ht="23.25">
      <c r="A13" s="31">
        <v>2</v>
      </c>
      <c r="B13" s="68" t="s">
        <v>11</v>
      </c>
      <c r="C13" s="69"/>
      <c r="D13" s="70"/>
      <c r="E13" s="71"/>
      <c r="F13" s="72"/>
      <c r="G13" s="71"/>
      <c r="H13" s="73"/>
    </row>
    <row r="14" spans="1:8" s="26" customFormat="1" ht="23.25">
      <c r="A14" s="31">
        <v>3</v>
      </c>
      <c r="B14" s="68" t="s">
        <v>12</v>
      </c>
      <c r="C14" s="69"/>
      <c r="D14" s="70"/>
      <c r="E14" s="73"/>
      <c r="F14" s="73"/>
      <c r="G14" s="74"/>
      <c r="H14" s="73"/>
    </row>
    <row r="15" spans="1:8" s="26" customFormat="1" ht="23.25">
      <c r="A15" s="31">
        <v>4</v>
      </c>
      <c r="B15" s="68" t="s">
        <v>13</v>
      </c>
      <c r="C15" s="69"/>
      <c r="D15" s="70"/>
      <c r="E15" s="73"/>
      <c r="F15" s="73"/>
      <c r="G15" s="74"/>
      <c r="H15" s="73"/>
    </row>
    <row r="16" spans="1:8" s="26" customFormat="1" ht="23.25">
      <c r="A16" s="73"/>
      <c r="B16" s="68" t="s">
        <v>48</v>
      </c>
      <c r="C16" s="69"/>
      <c r="D16" s="70"/>
      <c r="E16" s="73"/>
      <c r="F16" s="73"/>
      <c r="G16" s="75"/>
      <c r="H16" s="73"/>
    </row>
    <row r="17" spans="1:8" s="26" customFormat="1" ht="23.25">
      <c r="A17" s="73"/>
      <c r="B17" s="68" t="s">
        <v>49</v>
      </c>
      <c r="C17" s="69"/>
      <c r="D17" s="70"/>
      <c r="E17" s="73"/>
      <c r="F17" s="73"/>
      <c r="G17" s="75"/>
      <c r="H17" s="73"/>
    </row>
    <row r="18" spans="1:8" s="26" customFormat="1" ht="23.25">
      <c r="A18" s="73"/>
      <c r="B18" s="68" t="s">
        <v>56</v>
      </c>
      <c r="C18" s="69"/>
      <c r="D18" s="70"/>
      <c r="E18" s="73"/>
      <c r="F18" s="73"/>
      <c r="G18" s="75"/>
      <c r="H18" s="73"/>
    </row>
    <row r="19" spans="1:8" s="26" customFormat="1" ht="23.25">
      <c r="A19" s="73"/>
      <c r="B19" s="68" t="s">
        <v>14</v>
      </c>
      <c r="C19" s="69"/>
      <c r="D19" s="76"/>
      <c r="E19" s="77"/>
      <c r="F19" s="78"/>
      <c r="G19" s="71">
        <f>SUM(G12:G18)</f>
        <v>24584.260400000003</v>
      </c>
      <c r="H19" s="73"/>
    </row>
    <row r="20" spans="1:8" s="26" customFormat="1" ht="23.25">
      <c r="A20" s="73"/>
      <c r="B20" s="79" t="s">
        <v>15</v>
      </c>
      <c r="C20" s="69"/>
      <c r="D20" s="80"/>
      <c r="E20" s="80"/>
      <c r="F20" s="80"/>
      <c r="G20" s="81">
        <v>24500</v>
      </c>
      <c r="H20" s="82"/>
    </row>
    <row r="21" spans="1:8" s="26" customFormat="1" ht="23.25">
      <c r="A21" s="73"/>
      <c r="B21" s="83" t="s">
        <v>16</v>
      </c>
      <c r="C21" s="69"/>
      <c r="D21" s="77"/>
      <c r="E21" s="84" t="str">
        <f>BAHTTEXT(G20)</f>
        <v>สองหมื่นสี่พันห้าร้อยบาทถ้วน</v>
      </c>
      <c r="F21" s="77"/>
      <c r="G21" s="77"/>
      <c r="H21" s="78"/>
    </row>
    <row r="22" spans="1:8" s="26" customFormat="1" ht="23.25">
      <c r="A22" s="73"/>
      <c r="B22" s="83" t="s">
        <v>17</v>
      </c>
      <c r="C22" s="69"/>
      <c r="D22" s="81">
        <v>248</v>
      </c>
      <c r="E22" s="77" t="s">
        <v>18</v>
      </c>
      <c r="F22" s="77"/>
      <c r="G22" s="77"/>
      <c r="H22" s="78"/>
    </row>
    <row r="23" spans="1:8" s="26" customFormat="1" ht="23.25">
      <c r="A23" s="73"/>
      <c r="B23" s="83" t="s">
        <v>19</v>
      </c>
      <c r="C23" s="69"/>
      <c r="D23" s="85">
        <v>0</v>
      </c>
      <c r="E23" s="77" t="s">
        <v>20</v>
      </c>
      <c r="F23" s="77"/>
      <c r="G23" s="77"/>
      <c r="H23" s="78"/>
    </row>
    <row r="24" spans="1:8" ht="23.25">
      <c r="A24" s="159" t="s">
        <v>47</v>
      </c>
      <c r="B24" s="159"/>
      <c r="C24" s="159"/>
      <c r="D24" s="159"/>
      <c r="E24" s="159"/>
      <c r="F24" s="159"/>
      <c r="G24" s="159"/>
      <c r="H24" s="159"/>
    </row>
    <row r="25" spans="1:8" ht="26.25">
      <c r="A25" s="160"/>
      <c r="B25" s="160"/>
      <c r="C25" s="160"/>
      <c r="D25" s="160"/>
      <c r="E25" s="160"/>
      <c r="F25" s="160"/>
      <c r="G25" s="160"/>
      <c r="H25" s="160"/>
    </row>
    <row r="26" spans="1:8" ht="23.25">
      <c r="A26" s="26"/>
      <c r="B26" s="26"/>
      <c r="C26" s="26"/>
      <c r="D26" s="26"/>
      <c r="E26" s="26"/>
      <c r="F26" s="26"/>
      <c r="G26" s="26"/>
      <c r="H26" s="26"/>
    </row>
    <row r="27" spans="1:8" ht="23.25">
      <c r="A27" s="26"/>
      <c r="B27" s="26"/>
      <c r="C27" s="26"/>
      <c r="D27" s="26"/>
      <c r="E27" s="26"/>
      <c r="F27" s="26"/>
      <c r="G27" s="26"/>
      <c r="H27" s="26"/>
    </row>
    <row r="28" spans="1:8" ht="23.25">
      <c r="A28" s="26"/>
      <c r="B28" s="26"/>
      <c r="C28" s="26"/>
      <c r="D28" s="26"/>
      <c r="E28" s="26"/>
      <c r="F28" s="26"/>
      <c r="G28" s="26"/>
      <c r="H28" s="26"/>
    </row>
    <row r="29" spans="1:8" ht="23.25">
      <c r="A29" s="26"/>
      <c r="B29" s="26"/>
      <c r="C29" s="26"/>
      <c r="D29" s="26"/>
      <c r="E29" s="26"/>
      <c r="F29" s="26"/>
      <c r="G29" s="26"/>
      <c r="H29" s="26"/>
    </row>
    <row r="30" spans="1:8" ht="23.25">
      <c r="A30" s="26"/>
      <c r="B30" s="26"/>
      <c r="C30" s="26"/>
      <c r="D30" s="26"/>
      <c r="E30" s="26"/>
      <c r="F30" s="26"/>
      <c r="G30" s="26"/>
      <c r="H30" s="26"/>
    </row>
    <row r="31" spans="1:8" ht="23.25">
      <c r="A31" s="26"/>
      <c r="B31" s="26"/>
      <c r="C31" s="26"/>
      <c r="D31" s="26"/>
      <c r="E31" s="26"/>
      <c r="F31" s="26"/>
      <c r="G31" s="26"/>
      <c r="H31" s="26"/>
    </row>
    <row r="32" spans="1:8" ht="23.25">
      <c r="A32" s="26"/>
      <c r="B32" s="26"/>
      <c r="C32" s="26"/>
      <c r="D32" s="26"/>
      <c r="E32" s="26"/>
      <c r="F32" s="26"/>
      <c r="G32" s="26"/>
      <c r="H32" s="26"/>
    </row>
  </sheetData>
  <mergeCells count="5">
    <mergeCell ref="A1:G1"/>
    <mergeCell ref="B10:D11"/>
    <mergeCell ref="F10:F11"/>
    <mergeCell ref="H10:H11"/>
    <mergeCell ref="A24:H24"/>
  </mergeCells>
  <pageMargins left="0.7" right="0.16" top="0.75" bottom="0.3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C2" sqref="C2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8.375" style="26" customWidth="1"/>
    <col min="13" max="16384" width="9" style="26"/>
  </cols>
  <sheetData>
    <row r="1" spans="1:12" ht="22.5" customHeight="1">
      <c r="A1" s="25" t="s">
        <v>69</v>
      </c>
      <c r="C1" s="26" t="s">
        <v>96</v>
      </c>
      <c r="K1" s="128" t="s">
        <v>51</v>
      </c>
      <c r="L1" s="128"/>
    </row>
    <row r="2" spans="1:12" ht="22.5" customHeight="1">
      <c r="A2" s="25" t="s">
        <v>66</v>
      </c>
      <c r="C2" s="26" t="s">
        <v>97</v>
      </c>
      <c r="F2" s="25"/>
      <c r="H2" s="25" t="s">
        <v>1</v>
      </c>
      <c r="K2" s="128" t="s">
        <v>26</v>
      </c>
      <c r="L2" s="128"/>
    </row>
    <row r="3" spans="1:12" ht="22.5" customHeight="1">
      <c r="A3" s="25" t="s">
        <v>67</v>
      </c>
      <c r="C3" s="26" t="s">
        <v>72</v>
      </c>
      <c r="F3" s="25"/>
      <c r="H3" s="25" t="s">
        <v>41</v>
      </c>
      <c r="I3" s="26" t="s">
        <v>70</v>
      </c>
      <c r="J3" s="26" t="s">
        <v>71</v>
      </c>
    </row>
    <row r="4" spans="1:12" ht="22.5" customHeight="1">
      <c r="A4" s="25" t="s">
        <v>68</v>
      </c>
      <c r="C4" s="26" t="s">
        <v>42</v>
      </c>
      <c r="F4" s="25"/>
      <c r="H4" s="26" t="s">
        <v>101</v>
      </c>
    </row>
    <row r="5" spans="1:12" s="29" customFormat="1" ht="22.5" customHeight="1">
      <c r="A5" s="124" t="s">
        <v>27</v>
      </c>
      <c r="B5" s="117" t="s">
        <v>3</v>
      </c>
      <c r="C5" s="118"/>
      <c r="D5" s="119"/>
      <c r="E5" s="131" t="s">
        <v>28</v>
      </c>
      <c r="F5" s="124" t="s">
        <v>29</v>
      </c>
      <c r="G5" s="133" t="s">
        <v>30</v>
      </c>
      <c r="H5" s="134"/>
      <c r="I5" s="133" t="s">
        <v>31</v>
      </c>
      <c r="J5" s="134"/>
      <c r="K5" s="107" t="s">
        <v>40</v>
      </c>
      <c r="L5" s="124" t="s">
        <v>7</v>
      </c>
    </row>
    <row r="6" spans="1:12" s="29" customFormat="1" ht="22.5" customHeight="1">
      <c r="A6" s="125"/>
      <c r="B6" s="120"/>
      <c r="C6" s="121"/>
      <c r="D6" s="122"/>
      <c r="E6" s="132" t="s">
        <v>28</v>
      </c>
      <c r="F6" s="125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108" t="s">
        <v>39</v>
      </c>
      <c r="L6" s="125"/>
    </row>
    <row r="7" spans="1:12" s="29" customFormat="1" ht="23.25" customHeight="1">
      <c r="A7" s="33"/>
      <c r="B7" s="141" t="s">
        <v>50</v>
      </c>
      <c r="C7" s="142"/>
      <c r="D7" s="143"/>
      <c r="E7" s="34"/>
      <c r="F7" s="33"/>
      <c r="G7" s="35"/>
      <c r="H7" s="36"/>
      <c r="I7" s="37"/>
      <c r="J7" s="38"/>
      <c r="K7" s="39"/>
      <c r="L7" s="33"/>
    </row>
    <row r="8" spans="1:12" ht="23.25" customHeight="1">
      <c r="A8" s="40">
        <v>1</v>
      </c>
      <c r="B8" s="109" t="s">
        <v>74</v>
      </c>
      <c r="C8" s="110"/>
      <c r="D8" s="111"/>
      <c r="E8" s="43">
        <v>62</v>
      </c>
      <c r="F8" s="40" t="s">
        <v>34</v>
      </c>
      <c r="G8" s="44">
        <v>175</v>
      </c>
      <c r="H8" s="45">
        <f t="shared" ref="H8:H13" si="0">G8*E8</f>
        <v>10850</v>
      </c>
      <c r="I8" s="46">
        <v>72</v>
      </c>
      <c r="J8" s="47">
        <f>I8*E8</f>
        <v>4464</v>
      </c>
      <c r="K8" s="47">
        <f>J8+H8</f>
        <v>15314</v>
      </c>
      <c r="L8" s="13"/>
    </row>
    <row r="9" spans="1:12" ht="23.25" customHeight="1">
      <c r="A9" s="40">
        <v>2</v>
      </c>
      <c r="B9" s="109" t="s">
        <v>75</v>
      </c>
      <c r="C9" s="110"/>
      <c r="D9" s="111"/>
      <c r="E9" s="43">
        <v>2</v>
      </c>
      <c r="F9" s="40" t="s">
        <v>35</v>
      </c>
      <c r="G9" s="44">
        <v>89</v>
      </c>
      <c r="H9" s="45">
        <f t="shared" si="0"/>
        <v>178</v>
      </c>
      <c r="I9" s="46">
        <v>0</v>
      </c>
      <c r="J9" s="47">
        <v>0</v>
      </c>
      <c r="K9" s="47">
        <f>H9</f>
        <v>178</v>
      </c>
      <c r="L9" s="13"/>
    </row>
    <row r="10" spans="1:12" ht="23.25" customHeight="1">
      <c r="A10" s="40">
        <v>3</v>
      </c>
      <c r="B10" s="109" t="s">
        <v>76</v>
      </c>
      <c r="C10" s="110"/>
      <c r="D10" s="111"/>
      <c r="E10" s="43">
        <v>1</v>
      </c>
      <c r="F10" s="40" t="s">
        <v>35</v>
      </c>
      <c r="G10" s="44">
        <v>89</v>
      </c>
      <c r="H10" s="45">
        <f t="shared" si="0"/>
        <v>89</v>
      </c>
      <c r="I10" s="46">
        <v>0</v>
      </c>
      <c r="J10" s="47">
        <v>0</v>
      </c>
      <c r="K10" s="47">
        <f>H10</f>
        <v>89</v>
      </c>
      <c r="L10" s="13"/>
    </row>
    <row r="11" spans="1:12" ht="23.25" customHeight="1">
      <c r="A11" s="40">
        <v>4</v>
      </c>
      <c r="B11" s="109" t="s">
        <v>61</v>
      </c>
      <c r="C11" s="110"/>
      <c r="D11" s="111"/>
      <c r="E11" s="43">
        <v>1</v>
      </c>
      <c r="F11" s="40" t="s">
        <v>35</v>
      </c>
      <c r="G11" s="44">
        <v>59</v>
      </c>
      <c r="H11" s="45">
        <f t="shared" si="0"/>
        <v>59</v>
      </c>
      <c r="I11" s="46">
        <v>0</v>
      </c>
      <c r="J11" s="47">
        <v>0</v>
      </c>
      <c r="K11" s="47">
        <f>H11</f>
        <v>59</v>
      </c>
      <c r="L11" s="13"/>
    </row>
    <row r="12" spans="1:12" ht="23.25" customHeight="1">
      <c r="A12" s="40">
        <v>5</v>
      </c>
      <c r="B12" s="138" t="s">
        <v>77</v>
      </c>
      <c r="C12" s="139"/>
      <c r="D12" s="140"/>
      <c r="E12" s="43">
        <v>1</v>
      </c>
      <c r="F12" s="40" t="s">
        <v>34</v>
      </c>
      <c r="G12" s="44">
        <v>38</v>
      </c>
      <c r="H12" s="45">
        <f t="shared" si="0"/>
        <v>38</v>
      </c>
      <c r="I12" s="48">
        <v>0</v>
      </c>
      <c r="J12" s="47">
        <f t="shared" ref="J12:J13" si="1">I12*E12</f>
        <v>0</v>
      </c>
      <c r="K12" s="47">
        <f>J12+H12</f>
        <v>38</v>
      </c>
      <c r="L12" s="13"/>
    </row>
    <row r="13" spans="1:12" ht="23.25" customHeight="1">
      <c r="A13" s="40">
        <v>6</v>
      </c>
      <c r="B13" s="138" t="s">
        <v>78</v>
      </c>
      <c r="C13" s="139"/>
      <c r="D13" s="140"/>
      <c r="E13" s="43">
        <v>2</v>
      </c>
      <c r="F13" s="40" t="s">
        <v>35</v>
      </c>
      <c r="G13" s="44">
        <v>3</v>
      </c>
      <c r="H13" s="45">
        <f t="shared" si="0"/>
        <v>6</v>
      </c>
      <c r="I13" s="48">
        <v>0</v>
      </c>
      <c r="J13" s="47">
        <f t="shared" si="1"/>
        <v>0</v>
      </c>
      <c r="K13" s="47">
        <f>SUM(H13+J13)</f>
        <v>6</v>
      </c>
      <c r="L13" s="40"/>
    </row>
    <row r="14" spans="1:12" s="49" customFormat="1" ht="23.25" customHeight="1">
      <c r="A14" s="40">
        <v>7</v>
      </c>
      <c r="B14" s="144" t="s">
        <v>57</v>
      </c>
      <c r="C14" s="144"/>
      <c r="D14" s="144"/>
      <c r="E14" s="87">
        <v>1</v>
      </c>
      <c r="F14" s="86" t="s">
        <v>37</v>
      </c>
      <c r="G14" s="87">
        <v>122</v>
      </c>
      <c r="H14" s="87">
        <f>G14*E14</f>
        <v>122</v>
      </c>
      <c r="I14" s="88">
        <v>0</v>
      </c>
      <c r="J14" s="89">
        <f>I14*E14</f>
        <v>0</v>
      </c>
      <c r="K14" s="89">
        <f>J14+H14</f>
        <v>122</v>
      </c>
      <c r="L14" s="86"/>
    </row>
    <row r="15" spans="1:12" s="49" customFormat="1" ht="23.25" customHeight="1">
      <c r="A15" s="40">
        <v>8</v>
      </c>
      <c r="B15" s="115" t="s">
        <v>79</v>
      </c>
      <c r="C15" s="115"/>
      <c r="D15" s="115"/>
      <c r="E15" s="87">
        <v>1</v>
      </c>
      <c r="F15" s="86" t="s">
        <v>36</v>
      </c>
      <c r="G15" s="87">
        <v>1000</v>
      </c>
      <c r="H15" s="87">
        <f>G15*E15</f>
        <v>1000</v>
      </c>
      <c r="I15" s="88">
        <v>0</v>
      </c>
      <c r="J15" s="89">
        <f>I15*E15</f>
        <v>0</v>
      </c>
      <c r="K15" s="89">
        <f>J15+H15</f>
        <v>1000</v>
      </c>
      <c r="L15" s="86" t="s">
        <v>81</v>
      </c>
    </row>
    <row r="16" spans="1:12" s="49" customFormat="1" ht="23.25" customHeight="1">
      <c r="A16" s="40">
        <v>9</v>
      </c>
      <c r="B16" s="115" t="s">
        <v>80</v>
      </c>
      <c r="C16" s="115"/>
      <c r="D16" s="115"/>
      <c r="E16" s="87">
        <v>1</v>
      </c>
      <c r="F16" s="86" t="s">
        <v>36</v>
      </c>
      <c r="G16" s="87">
        <v>2500</v>
      </c>
      <c r="H16" s="87">
        <f>G16*E16</f>
        <v>2500</v>
      </c>
      <c r="I16" s="88">
        <v>0</v>
      </c>
      <c r="J16" s="89">
        <f>I16*E16</f>
        <v>0</v>
      </c>
      <c r="K16" s="89">
        <f>J16+H16</f>
        <v>2500</v>
      </c>
      <c r="L16" s="86" t="s">
        <v>82</v>
      </c>
    </row>
    <row r="17" spans="1:12" ht="22.5" customHeight="1">
      <c r="A17" s="50"/>
      <c r="B17" s="135" t="s">
        <v>38</v>
      </c>
      <c r="C17" s="136"/>
      <c r="D17" s="137"/>
      <c r="E17" s="51"/>
      <c r="F17" s="50"/>
      <c r="G17" s="52"/>
      <c r="H17" s="53"/>
      <c r="I17" s="54"/>
      <c r="J17" s="55"/>
      <c r="K17" s="56">
        <f>SUM(K8:K16)</f>
        <v>19306</v>
      </c>
      <c r="L17" s="57"/>
    </row>
    <row r="18" spans="1:12" s="162" customFormat="1" ht="22.5" customHeight="1">
      <c r="A18" s="161" t="s">
        <v>47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</row>
    <row r="19" spans="1:12" s="162" customFormat="1" ht="22.5" customHeight="1">
      <c r="A19" s="160"/>
      <c r="B19" s="160"/>
      <c r="C19" s="160"/>
      <c r="D19" s="160"/>
      <c r="E19" s="160"/>
      <c r="F19" s="160"/>
      <c r="G19" s="160"/>
      <c r="H19" s="160"/>
      <c r="I19" s="160"/>
      <c r="J19" s="160"/>
      <c r="K19" s="160"/>
    </row>
    <row r="20" spans="1:12" s="162" customFormat="1" ht="22.5" customHeight="1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</row>
    <row r="21" spans="1:12" s="162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3"/>
    </row>
    <row r="22" spans="1:12" s="162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3"/>
    </row>
    <row r="23" spans="1:12" s="20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2" s="20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2" s="20" customFormat="1" ht="22.5" customHeight="1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2" s="113" customFormat="1" ht="22.5" customHeight="1">
      <c r="A26" s="129"/>
      <c r="B26" s="129"/>
      <c r="C26" s="129"/>
      <c r="D26" s="129"/>
      <c r="E26" s="130"/>
      <c r="F26" s="129"/>
      <c r="G26" s="127"/>
      <c r="H26" s="127"/>
      <c r="I26" s="127"/>
      <c r="J26" s="127"/>
      <c r="K26" s="114"/>
      <c r="L26" s="129"/>
    </row>
    <row r="27" spans="1:12" s="113" customFormat="1" ht="22.5" customHeight="1">
      <c r="A27" s="129"/>
      <c r="B27" s="129"/>
      <c r="C27" s="129"/>
      <c r="D27" s="129"/>
      <c r="E27" s="130"/>
      <c r="F27" s="129"/>
      <c r="K27" s="114"/>
      <c r="L27" s="129"/>
    </row>
    <row r="28" spans="1:12" s="49" customFormat="1" ht="22.5" customHeight="1">
      <c r="B28" s="127"/>
      <c r="C28" s="127"/>
      <c r="D28" s="127"/>
      <c r="E28" s="102"/>
    </row>
    <row r="29" spans="1:12" s="49" customFormat="1" ht="22.5" customHeight="1">
      <c r="E29" s="102"/>
    </row>
    <row r="30" spans="1:12" s="49" customFormat="1" ht="22.5" customHeight="1">
      <c r="E30" s="102"/>
    </row>
    <row r="31" spans="1:12" s="49" customFormat="1" ht="22.5" customHeight="1">
      <c r="E31" s="102"/>
    </row>
    <row r="32" spans="1:12" s="49" customFormat="1" ht="23.25">
      <c r="B32" s="127"/>
      <c r="C32" s="127"/>
      <c r="D32" s="127"/>
      <c r="E32" s="102"/>
    </row>
    <row r="33" spans="1:11" s="49" customFormat="1" ht="23.25">
      <c r="A33" s="113"/>
      <c r="B33" s="126"/>
      <c r="C33" s="126"/>
      <c r="D33" s="126"/>
      <c r="E33" s="103"/>
      <c r="F33" s="113"/>
      <c r="G33" s="103"/>
      <c r="H33" s="104"/>
      <c r="I33" s="113"/>
      <c r="J33" s="105"/>
      <c r="K33" s="106"/>
    </row>
    <row r="34" spans="1:11" s="49" customFormat="1" ht="23.25">
      <c r="E34" s="102"/>
    </row>
    <row r="35" spans="1:11" s="49" customFormat="1" ht="23.25">
      <c r="E35" s="102"/>
    </row>
    <row r="37" spans="1:11" s="59" customFormat="1" ht="23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spans="1:11" s="59" customFormat="1" ht="23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 s="59" customFormat="1" ht="23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 s="59" customFormat="1" ht="23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</sheetData>
  <mergeCells count="25">
    <mergeCell ref="B28:D28"/>
    <mergeCell ref="B32:D32"/>
    <mergeCell ref="B33:D33"/>
    <mergeCell ref="A18:K18"/>
    <mergeCell ref="A26:A27"/>
    <mergeCell ref="B26:D27"/>
    <mergeCell ref="E26:E27"/>
    <mergeCell ref="F26:F27"/>
    <mergeCell ref="G26:H26"/>
    <mergeCell ref="I26:J26"/>
    <mergeCell ref="L26:L27"/>
    <mergeCell ref="B7:D7"/>
    <mergeCell ref="B12:D12"/>
    <mergeCell ref="B13:D13"/>
    <mergeCell ref="B14:D14"/>
    <mergeCell ref="B17:D17"/>
    <mergeCell ref="K1:L1"/>
    <mergeCell ref="K2:L2"/>
    <mergeCell ref="A5:A6"/>
    <mergeCell ref="B5:D6"/>
    <mergeCell ref="E5:E6"/>
    <mergeCell ref="F5:F6"/>
    <mergeCell ref="G5:H5"/>
    <mergeCell ref="I5:J5"/>
    <mergeCell ref="L5:L6"/>
  </mergeCells>
  <pageMargins left="0.70866141732283472" right="0.21" top="0.74803149606299213" bottom="0.24" header="0.31496062992125984" footer="0.31496062992125984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4"/>
  <sheetViews>
    <sheetView tabSelected="1" topLeftCell="A10" workbookViewId="0">
      <selection activeCell="C16" sqref="C16"/>
    </sheetView>
  </sheetViews>
  <sheetFormatPr defaultRowHeight="23.25" customHeight="1"/>
  <cols>
    <col min="1" max="1" width="10.125" style="1" customWidth="1"/>
    <col min="2" max="2" width="3.125" style="1" customWidth="1"/>
    <col min="3" max="3" width="35.25" style="1" customWidth="1"/>
    <col min="4" max="5" width="9" style="1"/>
    <col min="6" max="6" width="10.5" style="1" customWidth="1"/>
    <col min="7" max="7" width="9" style="1"/>
    <col min="8" max="8" width="10.5" style="1" customWidth="1"/>
    <col min="9" max="9" width="9.625" style="1" customWidth="1"/>
    <col min="10" max="10" width="13.125" style="1" customWidth="1"/>
    <col min="11" max="16384" width="9" style="1"/>
  </cols>
  <sheetData>
    <row r="1" spans="1:11" ht="23.25" customHeight="1">
      <c r="A1" s="145" t="s">
        <v>53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23.25" customHeight="1">
      <c r="A2" s="2" t="s">
        <v>64</v>
      </c>
      <c r="B2" s="2"/>
      <c r="C2" s="26" t="s">
        <v>102</v>
      </c>
      <c r="D2" s="2"/>
      <c r="E2" s="4"/>
      <c r="F2" s="4"/>
      <c r="G2" s="4"/>
      <c r="H2" s="4"/>
      <c r="I2" s="5"/>
      <c r="J2" s="6"/>
      <c r="K2" s="3"/>
    </row>
    <row r="3" spans="1:11" ht="23.25" customHeight="1">
      <c r="A3" s="2" t="s">
        <v>58</v>
      </c>
      <c r="B3" s="2"/>
      <c r="C3" s="7" t="s">
        <v>59</v>
      </c>
      <c r="D3" s="2"/>
      <c r="E3" s="4"/>
      <c r="F3" s="8"/>
      <c r="G3" s="5"/>
      <c r="H3" s="4"/>
      <c r="I3" s="146"/>
      <c r="J3" s="146"/>
      <c r="K3" s="3"/>
    </row>
    <row r="4" spans="1:11" ht="23.25" customHeight="1">
      <c r="A4" s="2" t="s">
        <v>65</v>
      </c>
      <c r="B4" s="5"/>
      <c r="C4" s="5" t="s">
        <v>60</v>
      </c>
      <c r="D4" s="2"/>
      <c r="E4" s="5"/>
      <c r="F4" s="8"/>
      <c r="G4" s="5"/>
      <c r="H4" s="5"/>
      <c r="I4" s="5"/>
      <c r="J4" s="5"/>
      <c r="K4" s="3"/>
    </row>
    <row r="5" spans="1:11" ht="23.25" customHeight="1">
      <c r="A5" s="147" t="s">
        <v>27</v>
      </c>
      <c r="B5" s="149" t="s">
        <v>3</v>
      </c>
      <c r="C5" s="150"/>
      <c r="D5" s="153" t="s">
        <v>28</v>
      </c>
      <c r="E5" s="147" t="s">
        <v>29</v>
      </c>
      <c r="F5" s="155" t="s">
        <v>30</v>
      </c>
      <c r="G5" s="156"/>
      <c r="H5" s="155" t="s">
        <v>31</v>
      </c>
      <c r="I5" s="156"/>
      <c r="J5" s="9" t="s">
        <v>40</v>
      </c>
      <c r="K5" s="147" t="s">
        <v>7</v>
      </c>
    </row>
    <row r="6" spans="1:11" ht="23.25" customHeight="1">
      <c r="A6" s="148"/>
      <c r="B6" s="151"/>
      <c r="C6" s="152"/>
      <c r="D6" s="154" t="s">
        <v>28</v>
      </c>
      <c r="E6" s="148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48"/>
    </row>
    <row r="7" spans="1:11" s="29" customFormat="1" ht="23.25" customHeight="1">
      <c r="A7" s="67"/>
      <c r="B7" s="163" t="s">
        <v>50</v>
      </c>
      <c r="C7" s="164"/>
      <c r="D7" s="165"/>
      <c r="E7" s="67"/>
      <c r="F7" s="166"/>
      <c r="G7" s="167"/>
      <c r="H7" s="168"/>
      <c r="I7" s="169"/>
      <c r="J7" s="170"/>
      <c r="K7" s="67"/>
    </row>
    <row r="8" spans="1:11" s="26" customFormat="1" ht="23.25" customHeight="1">
      <c r="A8" s="86">
        <v>1</v>
      </c>
      <c r="B8" s="180" t="s">
        <v>74</v>
      </c>
      <c r="C8" s="181"/>
      <c r="D8" s="87">
        <v>62</v>
      </c>
      <c r="E8" s="86" t="s">
        <v>34</v>
      </c>
      <c r="F8" s="182"/>
      <c r="G8" s="87"/>
      <c r="H8" s="183"/>
      <c r="I8" s="89"/>
      <c r="J8" s="89"/>
      <c r="K8" s="184"/>
    </row>
    <row r="9" spans="1:11" s="26" customFormat="1" ht="23.25" customHeight="1">
      <c r="A9" s="86">
        <v>2</v>
      </c>
      <c r="B9" s="180" t="s">
        <v>75</v>
      </c>
      <c r="C9" s="181"/>
      <c r="D9" s="87">
        <v>2</v>
      </c>
      <c r="E9" s="86" t="s">
        <v>35</v>
      </c>
      <c r="F9" s="182"/>
      <c r="G9" s="87"/>
      <c r="H9" s="183"/>
      <c r="I9" s="89"/>
      <c r="J9" s="89"/>
      <c r="K9" s="184"/>
    </row>
    <row r="10" spans="1:11" s="26" customFormat="1" ht="23.25" customHeight="1">
      <c r="A10" s="86">
        <v>3</v>
      </c>
      <c r="B10" s="180" t="s">
        <v>76</v>
      </c>
      <c r="C10" s="181"/>
      <c r="D10" s="87">
        <v>1</v>
      </c>
      <c r="E10" s="86" t="s">
        <v>35</v>
      </c>
      <c r="F10" s="182"/>
      <c r="G10" s="87"/>
      <c r="H10" s="183"/>
      <c r="I10" s="89"/>
      <c r="J10" s="89"/>
      <c r="K10" s="184"/>
    </row>
    <row r="11" spans="1:11" s="26" customFormat="1" ht="23.25" customHeight="1">
      <c r="A11" s="86">
        <v>4</v>
      </c>
      <c r="B11" s="180" t="s">
        <v>61</v>
      </c>
      <c r="C11" s="181"/>
      <c r="D11" s="87">
        <v>1</v>
      </c>
      <c r="E11" s="86" t="s">
        <v>35</v>
      </c>
      <c r="F11" s="182"/>
      <c r="G11" s="87"/>
      <c r="H11" s="183"/>
      <c r="I11" s="89"/>
      <c r="J11" s="89"/>
      <c r="K11" s="184"/>
    </row>
    <row r="12" spans="1:11" s="26" customFormat="1" ht="23.25" customHeight="1">
      <c r="A12" s="86">
        <v>5</v>
      </c>
      <c r="B12" s="185" t="s">
        <v>77</v>
      </c>
      <c r="C12" s="186"/>
      <c r="D12" s="87">
        <v>1</v>
      </c>
      <c r="E12" s="86" t="s">
        <v>34</v>
      </c>
      <c r="F12" s="182"/>
      <c r="G12" s="87"/>
      <c r="H12" s="88"/>
      <c r="I12" s="89"/>
      <c r="J12" s="89"/>
      <c r="K12" s="184"/>
    </row>
    <row r="13" spans="1:11" s="26" customFormat="1" ht="23.25" customHeight="1">
      <c r="A13" s="86">
        <v>6</v>
      </c>
      <c r="B13" s="185" t="s">
        <v>78</v>
      </c>
      <c r="C13" s="186"/>
      <c r="D13" s="87">
        <v>2</v>
      </c>
      <c r="E13" s="86" t="s">
        <v>35</v>
      </c>
      <c r="F13" s="182"/>
      <c r="G13" s="87"/>
      <c r="H13" s="88"/>
      <c r="I13" s="89"/>
      <c r="J13" s="89"/>
      <c r="K13" s="86"/>
    </row>
    <row r="14" spans="1:11" s="49" customFormat="1" ht="23.25" customHeight="1">
      <c r="A14" s="86">
        <v>7</v>
      </c>
      <c r="B14" s="185" t="s">
        <v>57</v>
      </c>
      <c r="C14" s="186"/>
      <c r="D14" s="87">
        <v>1</v>
      </c>
      <c r="E14" s="86" t="s">
        <v>37</v>
      </c>
      <c r="F14" s="87"/>
      <c r="G14" s="87"/>
      <c r="H14" s="88"/>
      <c r="I14" s="89"/>
      <c r="J14" s="89"/>
      <c r="K14" s="86"/>
    </row>
    <row r="15" spans="1:11" s="49" customFormat="1" ht="23.25" customHeight="1">
      <c r="A15" s="86">
        <v>8</v>
      </c>
      <c r="B15" s="115" t="s">
        <v>79</v>
      </c>
      <c r="C15" s="115"/>
      <c r="D15" s="87">
        <v>1</v>
      </c>
      <c r="E15" s="86" t="s">
        <v>36</v>
      </c>
      <c r="F15" s="87"/>
      <c r="G15" s="87"/>
      <c r="H15" s="88"/>
      <c r="I15" s="89"/>
      <c r="J15" s="89"/>
      <c r="K15" s="86" t="s">
        <v>81</v>
      </c>
    </row>
    <row r="16" spans="1:11" s="49" customFormat="1" ht="23.25" customHeight="1">
      <c r="A16" s="86">
        <v>9</v>
      </c>
      <c r="B16" s="115" t="s">
        <v>80</v>
      </c>
      <c r="C16" s="115"/>
      <c r="D16" s="87">
        <v>1</v>
      </c>
      <c r="E16" s="86" t="s">
        <v>36</v>
      </c>
      <c r="F16" s="87"/>
      <c r="G16" s="87"/>
      <c r="H16" s="88"/>
      <c r="I16" s="89"/>
      <c r="J16" s="89"/>
      <c r="K16" s="86" t="s">
        <v>82</v>
      </c>
    </row>
    <row r="17" spans="1:11" s="26" customFormat="1" ht="22.5" customHeight="1">
      <c r="A17" s="30"/>
      <c r="B17" s="171" t="s">
        <v>38</v>
      </c>
      <c r="C17" s="172"/>
      <c r="D17" s="173"/>
      <c r="E17" s="30"/>
      <c r="F17" s="174"/>
      <c r="G17" s="175"/>
      <c r="H17" s="176"/>
      <c r="I17" s="177"/>
      <c r="J17" s="178"/>
      <c r="K17" s="179"/>
    </row>
    <row r="18" spans="1:11" ht="23.25" customHeight="1">
      <c r="A18" s="14"/>
      <c r="B18" s="15"/>
      <c r="C18" s="15"/>
      <c r="D18" s="16"/>
      <c r="E18" s="14"/>
      <c r="F18" s="16"/>
      <c r="G18" s="17"/>
      <c r="H18" s="14"/>
      <c r="I18" s="18"/>
      <c r="J18" s="19"/>
      <c r="K18" s="20"/>
    </row>
    <row r="19" spans="1:11" ht="23.25" customHeight="1">
      <c r="A19" s="14"/>
      <c r="B19" s="15"/>
      <c r="C19" s="15"/>
      <c r="D19" s="16"/>
      <c r="E19" s="14"/>
      <c r="F19" s="16"/>
      <c r="G19" s="116"/>
      <c r="H19" s="14"/>
      <c r="I19" s="18"/>
      <c r="J19" s="19"/>
      <c r="K19" s="20"/>
    </row>
    <row r="20" spans="1:11" ht="23.25" customHeight="1">
      <c r="A20" s="14"/>
      <c r="B20" s="15"/>
      <c r="C20" s="15"/>
      <c r="D20" s="16"/>
      <c r="E20" s="14"/>
      <c r="F20" s="16"/>
      <c r="G20" s="116"/>
      <c r="H20" s="14"/>
      <c r="I20" s="18"/>
      <c r="J20" s="19"/>
      <c r="K20" s="20"/>
    </row>
    <row r="21" spans="1:11" ht="23.25" customHeight="1">
      <c r="A21" s="15"/>
      <c r="B21" s="15"/>
      <c r="C21" s="15"/>
      <c r="D21" s="14"/>
      <c r="E21" s="14"/>
      <c r="F21" s="16"/>
      <c r="G21" s="21"/>
      <c r="H21" s="157" t="s">
        <v>54</v>
      </c>
      <c r="I21" s="157"/>
      <c r="J21" s="157"/>
      <c r="K21" s="20"/>
    </row>
    <row r="22" spans="1:11" ht="23.25" customHeight="1">
      <c r="A22" s="15"/>
      <c r="B22" s="15"/>
      <c r="C22" s="15"/>
      <c r="D22" s="14"/>
      <c r="E22" s="14"/>
      <c r="F22" s="16"/>
      <c r="G22" s="21"/>
      <c r="H22" s="158" t="s">
        <v>62</v>
      </c>
      <c r="I22" s="158"/>
      <c r="J22" s="158"/>
      <c r="K22" s="20"/>
    </row>
    <row r="23" spans="1:11" ht="23.25" customHeight="1">
      <c r="A23" s="15"/>
      <c r="B23" s="15"/>
      <c r="C23" s="15"/>
      <c r="D23" s="14"/>
      <c r="E23" s="14"/>
      <c r="F23" s="16"/>
      <c r="G23" s="21"/>
      <c r="H23" s="22" t="s">
        <v>63</v>
      </c>
      <c r="I23" s="22"/>
      <c r="J23" s="22"/>
      <c r="K23" s="20"/>
    </row>
    <row r="24" spans="1:11" ht="23.25" customHeight="1">
      <c r="A24" s="14"/>
      <c r="B24" s="20"/>
      <c r="C24" s="20"/>
      <c r="D24" s="14"/>
      <c r="E24" s="14"/>
      <c r="F24" s="23"/>
      <c r="G24" s="17"/>
      <c r="H24" s="23"/>
      <c r="I24" s="18"/>
      <c r="J24" s="24"/>
      <c r="K24" s="20"/>
    </row>
  </sheetData>
  <mergeCells count="13">
    <mergeCell ref="B17:C17"/>
    <mergeCell ref="H21:J21"/>
    <mergeCell ref="H22:J22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</mergeCells>
  <pageMargins left="0.70866141732283472" right="0.14000000000000001" top="0.33" bottom="0.12" header="0.3149606299212598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ราคาปร.4</vt:lpstr>
      <vt:lpstr>ใบแจ้งปริมาณงาน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2014-04-16T22:44:47Z</cp:lastPrinted>
  <dcterms:created xsi:type="dcterms:W3CDTF">2011-02-22T03:09:38Z</dcterms:created>
  <dcterms:modified xsi:type="dcterms:W3CDTF">2014-04-16T22:51:40Z</dcterms:modified>
</cp:coreProperties>
</file>